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Biostentd.o.o.  - specifikacija" sheetId="1" r:id="rId1"/>
    <sheet name="Biostent d.o.o.- Obrazac KVI" sheetId="2" r:id="rId2"/>
  </sheets>
  <definedNames>
    <definedName name="_xlnm.Print_Area" localSheetId="1">'Biostent d.o.o.- Obrazac KVI'!$A$1:$G$22</definedName>
    <definedName name="_xlnm.Print_Area" localSheetId="0">'Biostentd.o.o.  - specifikacija'!$B$1:$M$18</definedName>
  </definedNames>
  <calcPr fullCalcOnLoad="1"/>
</workbook>
</file>

<file path=xl/sharedStrings.xml><?xml version="1.0" encoding="utf-8"?>
<sst xmlns="http://schemas.openxmlformats.org/spreadsheetml/2006/main" count="83" uniqueCount="69">
  <si>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</si>
  <si>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</si>
  <si>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</si>
  <si>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</si>
  <si>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</si>
  <si>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</si>
  <si>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</si>
  <si>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</si>
  <si>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</si>
  <si>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</si>
  <si>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</si>
  <si>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</si>
  <si>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</si>
  <si>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</si>
  <si>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</si>
  <si>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</si>
  <si>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</si>
  <si>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</si>
  <si>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</si>
  <si>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</si>
  <si>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</si>
  <si>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</si>
  <si>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</si>
  <si>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</si>
  <si>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</si>
  <si>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</si>
  <si>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</si>
  <si>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</si>
  <si>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</si>
  <si>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</si>
  <si>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</si>
  <si>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УКУПНА ВРЕДНОСТ СА ПДВ-ом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</si>
  <si>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</si>
  <si>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</si>
  <si>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</si>
  <si>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</si>
  <si>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</si>
  <si>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404-1-110/17-10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</si>
  <si>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</si>
  <si>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 xml:space="preserve">ПРИЛОГ 1 УГОВОРА - СПЕЦИФИКАЦИЈА </t>
  </si>
  <si>
    <t>Назив добављача: Biostent d.o.o.</t>
  </si>
  <si>
    <t>Biostent d.o.o.</t>
  </si>
  <si>
    <t>Ендоваскуларни графтови за трбушну аорту са илијачним артеријама мањим од 7 мм и са припадајућим екстензијама</t>
  </si>
  <si>
    <t>SG170003</t>
  </si>
  <si>
    <t>ZIMB-xx-yy(y)</t>
  </si>
  <si>
    <t xml:space="preserve">William Cook Europe ApS - Danska </t>
  </si>
  <si>
    <t>SG170004</t>
  </si>
  <si>
    <t>ZISL-xx-yy(z), ZISL-xx-yy(z), ZLBE-xx-yy</t>
  </si>
  <si>
    <t>BKT17026</t>
  </si>
  <si>
    <t xml:space="preserve">CODA-2-9.0-35-120-32 </t>
  </si>
  <si>
    <t>Cook Incorporated -  SAD</t>
  </si>
  <si>
    <t>SG170007</t>
  </si>
  <si>
    <t>ZTA-P-xx-yyy</t>
  </si>
  <si>
    <t>Cook Medical, SAD</t>
  </si>
  <si>
    <t>CODA-2-10.0-35-140-46</t>
  </si>
  <si>
    <t>Zenith Alpha Abdominal Endovascular Graft -Тело стент графта</t>
  </si>
  <si>
    <t>Zenith Alpha  Spiral-Z AAA Iliac Leg - Stent graft sistem, ilijačni, Zenith Low Profile Main Body Extension - Наставак</t>
  </si>
  <si>
    <t xml:space="preserve">Coda Ballon Catheter - Балон катетер </t>
  </si>
  <si>
    <t>Zenith Alpha Thoracic Endovascular Graft - Тело стент графта</t>
  </si>
  <si>
    <t>ставка 1</t>
  </si>
  <si>
    <t>ставка 2</t>
  </si>
  <si>
    <t>ставка 3</t>
  </si>
  <si>
    <t>Тело стент графта</t>
  </si>
  <si>
    <t>Наставак</t>
  </si>
  <si>
    <t xml:space="preserve">Балон катетер </t>
  </si>
  <si>
    <t>УКУПНО ЗА ПАРТИЈУ 19:</t>
  </si>
  <si>
    <t>Ендоваскуларни графтови за грудну аорту. дијаметра од 46мм и мање, са системом за парцијално отпуштање</t>
  </si>
  <si>
    <t>УКУПНО ЗА ПАРТИЈУ 22:</t>
  </si>
  <si>
    <t>ИЗНОС ПДВ-а од 10%: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</si>
</sst>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0" fillId="0" borderId="19" xfId="0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3" fillId="0" borderId="19" xfId="9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4" fontId="60" fillId="56" borderId="26" xfId="0" applyNumberFormat="1" applyFont="1" applyFill="1" applyBorder="1" applyAlignment="1">
      <alignment horizontal="center" vertical="center" wrapText="1"/>
    </xf>
    <xf numFmtId="4" fontId="63" fillId="57" borderId="27" xfId="0" applyNumberFormat="1" applyFont="1" applyFill="1" applyBorder="1" applyAlignment="1">
      <alignment horizontal="center" vertical="center"/>
    </xf>
    <xf numFmtId="4" fontId="63" fillId="56" borderId="28" xfId="0" applyNumberFormat="1" applyFont="1" applyFill="1" applyBorder="1" applyAlignment="1">
      <alignment horizontal="center" vertical="center" wrapText="1"/>
    </xf>
    <xf numFmtId="4" fontId="63" fillId="57" borderId="29" xfId="0" applyNumberFormat="1" applyFont="1" applyFill="1" applyBorder="1" applyAlignment="1">
      <alignment horizontal="center" vertical="center"/>
    </xf>
    <xf numFmtId="4" fontId="60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6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5" borderId="31" xfId="0" applyFill="1" applyBorder="1" applyAlignment="1">
      <alignment horizontal="center" vertical="center" wrapText="1"/>
    </xf>
    <xf numFmtId="0" fontId="60" fillId="57" borderId="32" xfId="0" applyFont="1" applyFill="1" applyBorder="1" applyAlignment="1">
      <alignment horizontal="center" vertical="center" wrapText="1"/>
    </xf>
    <xf numFmtId="0" fontId="64" fillId="57" borderId="32" xfId="0" applyFont="1" applyFill="1" applyBorder="1" applyAlignment="1">
      <alignment horizontal="center" vertical="center" wrapText="1"/>
    </xf>
    <xf numFmtId="0" fontId="3" fillId="57" borderId="32" xfId="98" applyNumberFormat="1" applyFont="1" applyFill="1" applyBorder="1" applyAlignment="1">
      <alignment horizontal="center" vertical="center" wrapText="1"/>
      <protection/>
    </xf>
    <xf numFmtId="4" fontId="60" fillId="56" borderId="32" xfId="0" applyNumberFormat="1" applyFont="1" applyFill="1" applyBorder="1" applyAlignment="1">
      <alignment horizontal="center" vertical="center" wrapText="1"/>
    </xf>
    <xf numFmtId="4" fontId="60" fillId="57" borderId="33" xfId="0" applyNumberFormat="1" applyFont="1" applyFill="1" applyBorder="1" applyAlignment="1">
      <alignment horizontal="center" vertical="center" wrapText="1"/>
    </xf>
    <xf numFmtId="0" fontId="60" fillId="58" borderId="34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4" fontId="0" fillId="58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0" fillId="56" borderId="35" xfId="0" applyFont="1" applyFill="1" applyBorder="1" applyAlignment="1">
      <alignment horizontal="center" vertical="center" wrapText="1"/>
    </xf>
    <xf numFmtId="0" fontId="60" fillId="56" borderId="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60" fillId="0" borderId="27" xfId="0" applyNumberFormat="1" applyFont="1" applyFill="1" applyBorder="1" applyAlignment="1">
      <alignment horizontal="center" vertical="center" wrapText="1"/>
    </xf>
    <xf numFmtId="4" fontId="60" fillId="56" borderId="37" xfId="0" applyNumberFormat="1" applyFont="1" applyFill="1" applyBorder="1" applyAlignment="1">
      <alignment horizontal="center" vertical="center" wrapText="1"/>
    </xf>
    <xf numFmtId="4" fontId="60" fillId="0" borderId="37" xfId="0" applyNumberFormat="1" applyFont="1" applyFill="1" applyBorder="1" applyAlignment="1">
      <alignment horizontal="center" vertical="center" wrapText="1"/>
    </xf>
    <xf numFmtId="4" fontId="60" fillId="0" borderId="38" xfId="0" applyNumberFormat="1" applyFont="1" applyFill="1" applyBorder="1" applyAlignment="1">
      <alignment horizontal="center" vertical="center" wrapText="1"/>
    </xf>
    <xf numFmtId="0" fontId="58" fillId="58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3" fillId="0" borderId="28" xfId="98" applyNumberFormat="1" applyFont="1" applyFill="1" applyBorder="1" applyAlignment="1">
      <alignment horizontal="center" vertical="center" wrapText="1"/>
      <protection/>
    </xf>
    <xf numFmtId="4" fontId="60" fillId="56" borderId="28" xfId="0" applyNumberFormat="1" applyFont="1" applyFill="1" applyBorder="1" applyAlignment="1">
      <alignment horizontal="center" vertical="center" wrapText="1"/>
    </xf>
    <xf numFmtId="4" fontId="60" fillId="0" borderId="28" xfId="0" applyNumberFormat="1" applyFont="1" applyFill="1" applyBorder="1" applyAlignment="1">
      <alignment horizontal="center" vertical="center" wrapText="1"/>
    </xf>
    <xf numFmtId="4" fontId="60" fillId="0" borderId="29" xfId="0" applyNumberFormat="1" applyFont="1" applyFill="1" applyBorder="1" applyAlignment="1">
      <alignment horizontal="center" vertical="center" wrapText="1"/>
    </xf>
    <xf numFmtId="4" fontId="60" fillId="56" borderId="41" xfId="0" applyNumberFormat="1" applyFont="1" applyFill="1" applyBorder="1" applyAlignment="1">
      <alignment horizontal="center" vertical="center" wrapText="1"/>
    </xf>
    <xf numFmtId="4" fontId="60" fillId="0" borderId="41" xfId="0" applyNumberFormat="1" applyFont="1" applyFill="1" applyBorder="1" applyAlignment="1">
      <alignment horizontal="center" vertical="center" wrapText="1"/>
    </xf>
    <xf numFmtId="4" fontId="60" fillId="0" borderId="42" xfId="0" applyNumberFormat="1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0" fillId="56" borderId="34" xfId="0" applyFont="1" applyFill="1" applyBorder="1" applyAlignment="1">
      <alignment horizontal="center" vertical="center" wrapText="1"/>
    </xf>
    <xf numFmtId="0" fontId="60" fillId="56" borderId="43" xfId="0" applyFont="1" applyFill="1" applyBorder="1" applyAlignment="1">
      <alignment horizontal="center" vertical="center" wrapText="1"/>
    </xf>
    <xf numFmtId="0" fontId="60" fillId="56" borderId="35" xfId="0" applyFont="1" applyFill="1" applyBorder="1" applyAlignment="1">
      <alignment horizontal="center" vertical="center" wrapText="1"/>
    </xf>
    <xf numFmtId="0" fontId="60" fillId="57" borderId="39" xfId="0" applyFont="1" applyFill="1" applyBorder="1" applyAlignment="1">
      <alignment horizontal="right" vertical="center" wrapText="1"/>
    </xf>
    <xf numFmtId="0" fontId="60" fillId="57" borderId="26" xfId="0" applyFont="1" applyFill="1" applyBorder="1" applyAlignment="1">
      <alignment horizontal="right" vertical="center" wrapText="1"/>
    </xf>
    <xf numFmtId="0" fontId="61" fillId="57" borderId="36" xfId="0" applyFont="1" applyFill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63" fillId="57" borderId="40" xfId="0" applyFont="1" applyFill="1" applyBorder="1" applyAlignment="1">
      <alignment horizontal="right" vertical="center" wrapText="1"/>
    </xf>
    <xf numFmtId="0" fontId="63" fillId="57" borderId="28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4" fontId="58" fillId="59" borderId="23" xfId="96" applyNumberFormat="1" applyFont="1" applyFill="1" applyBorder="1" applyAlignment="1">
      <alignment horizontal="center" vertical="center" wrapText="1"/>
      <protection/>
    </xf>
    <xf numFmtId="4" fontId="58" fillId="59" borderId="46" xfId="96" applyNumberFormat="1" applyFont="1" applyFill="1" applyBorder="1" applyAlignment="1">
      <alignment horizontal="center" vertical="center" wrapText="1"/>
      <protection/>
    </xf>
    <xf numFmtId="4" fontId="58" fillId="59" borderId="47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PageLayoutView="0" workbookViewId="0" topLeftCell="B7">
      <selection activeCell="B17" sqref="B17:K17"/>
    </sheetView>
  </sheetViews>
  <sheetFormatPr defaultColWidth="9.140625" defaultRowHeight="12.75"/>
  <cols>
    <col min="2" max="2" width="14.57421875" style="50" customWidth="1"/>
    <col min="3" max="3" width="26.57421875" style="0" customWidth="1"/>
    <col min="4" max="4" width="11.7109375" style="38" customWidth="1"/>
    <col min="5" max="5" width="32.421875" style="0" customWidth="1"/>
    <col min="6" max="6" width="29.140625" style="0" customWidth="1"/>
    <col min="7" max="7" width="14.7109375" style="0" customWidth="1"/>
    <col min="8" max="9" width="12.28125" style="0" customWidth="1"/>
    <col min="10" max="10" width="13.421875" style="30" hidden="1" customWidth="1"/>
    <col min="11" max="11" width="15.140625" style="0" customWidth="1"/>
    <col min="12" max="12" width="16.28125" style="22" hidden="1" customWidth="1"/>
    <col min="13" max="13" width="18.7109375" style="29" customWidth="1"/>
    <col min="14" max="14" width="9.57421875" style="18" hidden="1" customWidth="1"/>
    <col min="15" max="15" width="9.140625" style="0" hidden="1" customWidth="1"/>
    <col min="16" max="17" width="11.7109375" style="29" customWidth="1"/>
    <col min="18" max="18" width="9.140625" style="0" customWidth="1"/>
  </cols>
  <sheetData>
    <row r="1" spans="2:13" ht="12.75">
      <c r="B1" s="83" t="s">
        <v>39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5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7" ht="12.75">
      <c r="B3" s="83" t="s">
        <v>40</v>
      </c>
      <c r="C3" s="83"/>
      <c r="D3" s="83"/>
      <c r="E3" s="37"/>
      <c r="F3" s="37"/>
      <c r="G3" s="37"/>
    </row>
    <row r="4" spans="3:6" ht="12.75">
      <c r="C4" s="37"/>
      <c r="D4" s="37"/>
      <c r="E4" s="37"/>
      <c r="F4" s="25"/>
    </row>
    <row r="5" ht="13.5" thickBot="1"/>
    <row r="6" spans="2:14" ht="48" customHeight="1" thickBot="1">
      <c r="B6" s="41" t="s">
        <v>33</v>
      </c>
      <c r="C6" s="42" t="s">
        <v>0</v>
      </c>
      <c r="D6" s="43" t="s">
        <v>32</v>
      </c>
      <c r="E6" s="42" t="s">
        <v>35</v>
      </c>
      <c r="F6" s="42" t="s">
        <v>36</v>
      </c>
      <c r="G6" s="42" t="s">
        <v>2</v>
      </c>
      <c r="H6" s="44" t="s">
        <v>3</v>
      </c>
      <c r="I6" s="42" t="s">
        <v>4</v>
      </c>
      <c r="J6" s="45" t="s">
        <v>5</v>
      </c>
      <c r="K6" s="42" t="s">
        <v>6</v>
      </c>
      <c r="L6" s="45" t="s">
        <v>7</v>
      </c>
      <c r="M6" s="46" t="s">
        <v>1</v>
      </c>
      <c r="N6" s="31" t="s">
        <v>20</v>
      </c>
    </row>
    <row r="7" spans="2:17" s="48" customFormat="1" ht="34.5" customHeight="1">
      <c r="B7" s="59">
        <v>19</v>
      </c>
      <c r="C7" s="84" t="s">
        <v>42</v>
      </c>
      <c r="D7" s="84"/>
      <c r="E7" s="84"/>
      <c r="F7" s="84"/>
      <c r="G7" s="84"/>
      <c r="H7" s="84"/>
      <c r="I7" s="84"/>
      <c r="J7" s="84"/>
      <c r="K7" s="84"/>
      <c r="L7" s="84"/>
      <c r="M7" s="85"/>
      <c r="N7" s="47"/>
      <c r="P7" s="49"/>
      <c r="Q7" s="49"/>
    </row>
    <row r="8" spans="2:14" ht="48" customHeight="1">
      <c r="B8" s="54" t="s">
        <v>59</v>
      </c>
      <c r="C8" s="26" t="s">
        <v>62</v>
      </c>
      <c r="D8" s="39" t="s">
        <v>43</v>
      </c>
      <c r="E8" s="26" t="s">
        <v>55</v>
      </c>
      <c r="F8" s="26" t="s">
        <v>44</v>
      </c>
      <c r="G8" s="26" t="s">
        <v>45</v>
      </c>
      <c r="H8" s="28" t="s">
        <v>29</v>
      </c>
      <c r="I8" s="26"/>
      <c r="J8" s="23">
        <v>630000</v>
      </c>
      <c r="K8" s="27">
        <v>600000</v>
      </c>
      <c r="L8" s="23">
        <f>I8*J8</f>
        <v>0</v>
      </c>
      <c r="M8" s="55">
        <f>I8*K8</f>
        <v>0</v>
      </c>
      <c r="N8" s="74">
        <v>1</v>
      </c>
    </row>
    <row r="9" spans="2:14" ht="48" customHeight="1">
      <c r="B9" s="54" t="s">
        <v>60</v>
      </c>
      <c r="C9" s="26" t="s">
        <v>63</v>
      </c>
      <c r="D9" s="39" t="s">
        <v>46</v>
      </c>
      <c r="E9" s="26" t="s">
        <v>56</v>
      </c>
      <c r="F9" s="26" t="s">
        <v>47</v>
      </c>
      <c r="G9" s="26" t="s">
        <v>45</v>
      </c>
      <c r="H9" s="28" t="s">
        <v>29</v>
      </c>
      <c r="I9" s="26"/>
      <c r="J9" s="23">
        <v>100800</v>
      </c>
      <c r="K9" s="27">
        <v>110966</v>
      </c>
      <c r="L9" s="23">
        <f>I9*J9</f>
        <v>0</v>
      </c>
      <c r="M9" s="55">
        <f>I9*K9</f>
        <v>0</v>
      </c>
      <c r="N9" s="76"/>
    </row>
    <row r="10" spans="2:14" ht="48" customHeight="1" thickBot="1">
      <c r="B10" s="60" t="s">
        <v>61</v>
      </c>
      <c r="C10" s="61" t="s">
        <v>64</v>
      </c>
      <c r="D10" s="62" t="s">
        <v>48</v>
      </c>
      <c r="E10" s="63" t="s">
        <v>57</v>
      </c>
      <c r="F10" s="63" t="s">
        <v>49</v>
      </c>
      <c r="G10" s="63" t="s">
        <v>50</v>
      </c>
      <c r="H10" s="64" t="s">
        <v>29</v>
      </c>
      <c r="I10" s="63"/>
      <c r="J10" s="65">
        <v>10500</v>
      </c>
      <c r="K10" s="66">
        <v>10000</v>
      </c>
      <c r="L10" s="65">
        <f>I10*J10</f>
        <v>0</v>
      </c>
      <c r="M10" s="67">
        <f>I10*K10</f>
        <v>0</v>
      </c>
      <c r="N10" s="75"/>
    </row>
    <row r="11" spans="2:14" ht="23.25" customHeight="1" thickBot="1">
      <c r="B11" s="86" t="s">
        <v>65</v>
      </c>
      <c r="C11" s="87"/>
      <c r="D11" s="87"/>
      <c r="E11" s="87"/>
      <c r="F11" s="87"/>
      <c r="G11" s="87"/>
      <c r="H11" s="87"/>
      <c r="I11" s="87"/>
      <c r="J11" s="68"/>
      <c r="K11" s="69"/>
      <c r="L11" s="68">
        <f>L8+L9+L10</f>
        <v>0</v>
      </c>
      <c r="M11" s="70">
        <f>M8+M9+M10</f>
        <v>0</v>
      </c>
      <c r="N11" s="52"/>
    </row>
    <row r="12" spans="2:14" ht="33" customHeight="1">
      <c r="B12" s="72">
        <v>22</v>
      </c>
      <c r="C12" s="88" t="s">
        <v>66</v>
      </c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52"/>
    </row>
    <row r="13" spans="2:14" ht="48" customHeight="1">
      <c r="B13" s="54" t="s">
        <v>59</v>
      </c>
      <c r="C13" s="71" t="s">
        <v>62</v>
      </c>
      <c r="D13" s="39" t="s">
        <v>51</v>
      </c>
      <c r="E13" s="26" t="s">
        <v>58</v>
      </c>
      <c r="F13" s="26" t="s">
        <v>52</v>
      </c>
      <c r="G13" s="26" t="s">
        <v>53</v>
      </c>
      <c r="H13" s="28" t="s">
        <v>29</v>
      </c>
      <c r="I13" s="26"/>
      <c r="J13" s="23">
        <v>882000</v>
      </c>
      <c r="K13" s="27">
        <v>759000</v>
      </c>
      <c r="L13" s="23">
        <f>I13*J13</f>
        <v>0</v>
      </c>
      <c r="M13" s="55">
        <f>I13*K13</f>
        <v>0</v>
      </c>
      <c r="N13" s="74">
        <v>2</v>
      </c>
    </row>
    <row r="14" spans="2:15" ht="48" customHeight="1" thickBot="1">
      <c r="B14" s="60" t="s">
        <v>60</v>
      </c>
      <c r="C14" s="73" t="s">
        <v>63</v>
      </c>
      <c r="D14" s="62" t="s">
        <v>48</v>
      </c>
      <c r="E14" s="63" t="s">
        <v>57</v>
      </c>
      <c r="F14" s="63" t="s">
        <v>54</v>
      </c>
      <c r="G14" s="63" t="s">
        <v>53</v>
      </c>
      <c r="H14" s="64" t="s">
        <v>29</v>
      </c>
      <c r="I14" s="63"/>
      <c r="J14" s="65">
        <v>10500</v>
      </c>
      <c r="K14" s="66">
        <v>10000</v>
      </c>
      <c r="L14" s="65">
        <f>I14*J14</f>
        <v>0</v>
      </c>
      <c r="M14" s="67">
        <f>I14*K14</f>
        <v>0</v>
      </c>
      <c r="N14" s="75"/>
      <c r="O14">
        <v>0.1</v>
      </c>
    </row>
    <row r="15" spans="2:14" ht="24.75" customHeight="1" thickBot="1">
      <c r="B15" s="90" t="s">
        <v>67</v>
      </c>
      <c r="C15" s="91"/>
      <c r="D15" s="91"/>
      <c r="E15" s="91"/>
      <c r="F15" s="91"/>
      <c r="G15" s="91"/>
      <c r="H15" s="91"/>
      <c r="I15" s="91"/>
      <c r="J15" s="56"/>
      <c r="K15" s="57"/>
      <c r="L15" s="56">
        <f>L13+L14</f>
        <v>0</v>
      </c>
      <c r="M15" s="58">
        <f>M13+M14</f>
        <v>0</v>
      </c>
      <c r="N15" s="53"/>
    </row>
    <row r="16" spans="2:14" ht="21.75" customHeight="1">
      <c r="B16" s="77" t="s">
        <v>30</v>
      </c>
      <c r="C16" s="78"/>
      <c r="D16" s="78"/>
      <c r="E16" s="78"/>
      <c r="F16" s="78"/>
      <c r="G16" s="78"/>
      <c r="H16" s="78"/>
      <c r="I16" s="78"/>
      <c r="J16" s="78"/>
      <c r="K16" s="78"/>
      <c r="L16" s="32">
        <f>L15+L11</f>
        <v>0</v>
      </c>
      <c r="M16" s="36">
        <f>M11+M15</f>
        <v>0</v>
      </c>
      <c r="N16" s="19"/>
    </row>
    <row r="17" spans="2:13" ht="18.75" customHeight="1">
      <c r="B17" s="79" t="s">
        <v>68</v>
      </c>
      <c r="C17" s="80"/>
      <c r="D17" s="80"/>
      <c r="E17" s="80"/>
      <c r="F17" s="80"/>
      <c r="G17" s="80"/>
      <c r="H17" s="80"/>
      <c r="I17" s="80"/>
      <c r="J17" s="80"/>
      <c r="K17" s="80"/>
      <c r="L17" s="24">
        <f>L16*0.1</f>
        <v>0</v>
      </c>
      <c r="M17" s="33">
        <f>M16*0.1</f>
        <v>0</v>
      </c>
    </row>
    <row r="18" spans="2:13" ht="18" customHeight="1" thickBot="1">
      <c r="B18" s="81" t="s">
        <v>31</v>
      </c>
      <c r="C18" s="82"/>
      <c r="D18" s="82"/>
      <c r="E18" s="82"/>
      <c r="F18" s="82"/>
      <c r="G18" s="82"/>
      <c r="H18" s="82"/>
      <c r="I18" s="82"/>
      <c r="J18" s="82"/>
      <c r="K18" s="82"/>
      <c r="L18" s="34">
        <f>L16+L17</f>
        <v>0</v>
      </c>
      <c r="M18" s="35">
        <f>M16+M17</f>
        <v>0</v>
      </c>
    </row>
  </sheetData>
  <sheetProtection/>
  <mergeCells count="11">
    <mergeCell ref="B15:I15"/>
    <mergeCell ref="N13:N14"/>
    <mergeCell ref="N8:N10"/>
    <mergeCell ref="B16:K16"/>
    <mergeCell ref="B17:K17"/>
    <mergeCell ref="B18:K18"/>
    <mergeCell ref="B1:M1"/>
    <mergeCell ref="B3:D3"/>
    <mergeCell ref="C7:M7"/>
    <mergeCell ref="B11:I11"/>
    <mergeCell ref="C12:M12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F13" sqref="F1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41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37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SUM('Biostentd.o.o.  - specifikacija'!L16:L16)</f>
        <v>0</v>
      </c>
      <c r="F6" s="12">
        <f>SUM('Biostentd.o.o.  - specifikacija'!M16:M16)</f>
        <v>0</v>
      </c>
      <c r="G6" s="12">
        <f>SUM('Biostentd.o.o.  - specifikacija'!M18:M18)</f>
        <v>0</v>
      </c>
    </row>
    <row r="7" spans="2:7" ht="24.75" customHeight="1" thickBot="1">
      <c r="B7" s="5" t="s">
        <v>13</v>
      </c>
      <c r="C7" s="13" t="s">
        <v>34</v>
      </c>
      <c r="D7" s="4"/>
      <c r="E7" s="92" t="s">
        <v>14</v>
      </c>
      <c r="F7" s="93"/>
      <c r="G7" s="94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SUBTOTAL(101,'Biostentd.o.o.  - specifikacija'!N8:N14)</f>
        <v>1.5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2017-09-13T12:40:41Z</dcterms:modified>
  <cp:category/>
  <cp:version/>
  <cp:contentType/>
  <cp:contentStatus/>
</cp:coreProperties>
</file>