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pharmaswiss  d.o.o. - spec." sheetId="1" r:id="rId1"/>
    <sheet name="Pharmaswis d.o.o. - Obrazac KVI" sheetId="2" r:id="rId2"/>
  </sheets>
  <definedNames>
    <definedName name="_xlnm.Print_Area" localSheetId="1">'Pharmaswis d.o.o. - Obrazac KVI'!$A$1:$H$22</definedName>
    <definedName name="_xlnm.Print_Area" localSheetId="0">'pharmaswiss  d.o.o. - spec.'!$A$1:$L$10</definedName>
  </definedNames>
  <calcPr fullCalcOnLoad="1"/>
</workbook>
</file>

<file path=xl/sharedStrings.xml><?xml version="1.0" encoding="utf-8"?>
<sst xmlns="http://schemas.openxmlformats.org/spreadsheetml/2006/main" count="51" uniqueCount="49">
  <si>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</si>
  <si>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</si>
  <si>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</si>
  <si>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</si>
  <si>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</si>
  <si>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</si>
  <si>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</si>
  <si>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</si>
  <si>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</si>
  <si>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</si>
  <si>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</si>
  <si>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</si>
  <si>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</si>
  <si>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</si>
  <si>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</si>
  <si>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</si>
  <si>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</si>
  <si>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</si>
  <si>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</si>
  <si>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</si>
  <si>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</si>
  <si>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</si>
  <si>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</si>
  <si>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</si>
  <si>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</si>
  <si>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</si>
  <si>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</si>
  <si>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</si>
  <si>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</si>
  <si>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</si>
  <si>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</si>
  <si>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</si>
  <si>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</si>
  <si>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</si>
  <si>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</si>
  <si>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</si>
  <si>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</si>
  <si>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</si>
  <si>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404-1-110/17-37</t>
  </si>
  <si>
    <t>Интраокуларна сочива са пратећим специфичним потрошним материјалом који је неопходан за њихову уградњу</t>
  </si>
  <si>
    <t>33731110   и 33662100</t>
  </si>
  <si>
    <t>Назив добављача: PHARMASWISS d.o.o.</t>
  </si>
  <si>
    <t>Торична интраокуларна мека задњекоморна сочива израђена од акрилата изливена у комаду</t>
  </si>
  <si>
    <t>комад</t>
  </si>
  <si>
    <t>Назив добављача: PHARMA SWISS d.o.o.</t>
  </si>
  <si>
    <t>IS180007</t>
  </si>
  <si>
    <t xml:space="preserve">enVista One-Piece Hydrophobic Toric Acrylic Intraocular Lens /  Intraokularno sočivo,zadnjekomorno, akrilno;  INJ100 Injector / Injektor za implantaciju;  BLIS-R1 Reusable Bausch + Lomb Injector Handpiece / Drška injektora; BLIS-X1 Cartridge /  Kertridž za implantaciju; </t>
  </si>
  <si>
    <t>MX60T</t>
  </si>
  <si>
    <t>Bausch &amp; Lomb, Incorporated, SAD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</si>
</sst>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3" fillId="35" borderId="10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6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42" fillId="37" borderId="10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5.8515625" style="34" customWidth="1"/>
    <col min="2" max="2" width="39.421875" style="34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7" hidden="1" customWidth="1"/>
    <col min="10" max="10" width="15.140625" style="0" customWidth="1"/>
    <col min="11" max="11" width="15.140625" style="27" hidden="1" customWidth="1"/>
    <col min="12" max="12" width="18.7109375" style="0" customWidth="1"/>
    <col min="13" max="13" width="9.57421875" style="27" hidden="1" customWidth="1"/>
  </cols>
  <sheetData>
    <row r="2" spans="1:12" ht="12.75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5" ht="12.75">
      <c r="A4" s="41" t="s">
        <v>41</v>
      </c>
      <c r="B4" s="41"/>
      <c r="C4" s="41"/>
      <c r="D4" s="41"/>
      <c r="E4" s="31"/>
    </row>
    <row r="6" spans="1:13" ht="48" customHeight="1">
      <c r="A6" s="5" t="s">
        <v>0</v>
      </c>
      <c r="B6" s="5" t="s">
        <v>1</v>
      </c>
      <c r="C6" s="5" t="s">
        <v>34</v>
      </c>
      <c r="D6" s="5" t="s">
        <v>35</v>
      </c>
      <c r="E6" s="5" t="s">
        <v>36</v>
      </c>
      <c r="F6" s="5" t="s">
        <v>6</v>
      </c>
      <c r="G6" s="6" t="s">
        <v>7</v>
      </c>
      <c r="H6" s="5" t="s">
        <v>8</v>
      </c>
      <c r="I6" s="28" t="s">
        <v>9</v>
      </c>
      <c r="J6" s="5" t="s">
        <v>10</v>
      </c>
      <c r="K6" s="28" t="s">
        <v>11</v>
      </c>
      <c r="L6" s="5" t="s">
        <v>2</v>
      </c>
      <c r="M6" s="28" t="s">
        <v>25</v>
      </c>
    </row>
    <row r="7" spans="1:13" s="2" customFormat="1" ht="170.25" customHeight="1">
      <c r="A7" s="33">
        <v>8</v>
      </c>
      <c r="B7" s="3" t="s">
        <v>42</v>
      </c>
      <c r="C7" s="32" t="s">
        <v>45</v>
      </c>
      <c r="D7" s="46" t="s">
        <v>46</v>
      </c>
      <c r="E7" s="47" t="s">
        <v>47</v>
      </c>
      <c r="F7" s="46" t="s">
        <v>48</v>
      </c>
      <c r="G7" s="3" t="s">
        <v>43</v>
      </c>
      <c r="H7" s="4"/>
      <c r="I7" s="30">
        <v>35000</v>
      </c>
      <c r="J7" s="8">
        <v>14520</v>
      </c>
      <c r="K7" s="30">
        <f>H7*I7</f>
        <v>0</v>
      </c>
      <c r="L7" s="1">
        <f>H7*J7</f>
        <v>0</v>
      </c>
      <c r="M7" s="29">
        <v>4</v>
      </c>
    </row>
    <row r="8" spans="1:13" ht="21.75" customHeight="1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5">
        <f>K7</f>
        <v>0</v>
      </c>
      <c r="L8" s="7">
        <f>SUM(L7:L7)</f>
        <v>0</v>
      </c>
      <c r="M8" s="27">
        <v>0.1</v>
      </c>
    </row>
    <row r="9" spans="1:12" ht="18.75" customHeight="1">
      <c r="A9" s="38" t="s">
        <v>4</v>
      </c>
      <c r="B9" s="38"/>
      <c r="C9" s="38"/>
      <c r="D9" s="38"/>
      <c r="E9" s="38"/>
      <c r="F9" s="38"/>
      <c r="G9" s="38"/>
      <c r="H9" s="38"/>
      <c r="I9" s="38"/>
      <c r="J9" s="38"/>
      <c r="K9" s="36">
        <f>K8*0.1</f>
        <v>0</v>
      </c>
      <c r="L9" s="7">
        <f>L8*M8</f>
        <v>0</v>
      </c>
    </row>
    <row r="10" spans="1:12" ht="18" customHeight="1">
      <c r="A10" s="38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36">
        <f>K8+K9</f>
        <v>0</v>
      </c>
      <c r="L10" s="7">
        <f>SUM(L8:L9)</f>
        <v>0</v>
      </c>
    </row>
    <row r="13" ht="12.75">
      <c r="J13" s="37"/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G20" sqref="G20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12</v>
      </c>
      <c r="C2" s="9"/>
      <c r="D2" s="9"/>
      <c r="E2" s="45" t="s">
        <v>44</v>
      </c>
      <c r="F2" s="45"/>
      <c r="G2" s="45"/>
      <c r="H2" s="45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13</v>
      </c>
      <c r="C5" s="12" t="s">
        <v>38</v>
      </c>
      <c r="D5" s="10"/>
      <c r="E5" s="13" t="s">
        <v>14</v>
      </c>
      <c r="F5" s="14" t="s">
        <v>15</v>
      </c>
      <c r="G5" s="15" t="s">
        <v>16</v>
      </c>
    </row>
    <row r="6" spans="2:7" ht="15" thickBot="1">
      <c r="B6" s="16"/>
      <c r="C6" s="17"/>
      <c r="D6" s="10"/>
      <c r="E6" s="18">
        <f>SUM('pharmaswiss  d.o.o. - spec.'!K7:K7)</f>
        <v>0</v>
      </c>
      <c r="F6" s="18">
        <f>SUM('pharmaswiss  d.o.o. - spec.'!L7:L7)</f>
        <v>0</v>
      </c>
      <c r="G6" s="19">
        <f>F6*1.1</f>
        <v>0</v>
      </c>
    </row>
    <row r="7" spans="2:7" ht="24.75" customHeight="1" thickBot="1">
      <c r="B7" s="11" t="s">
        <v>17</v>
      </c>
      <c r="C7" s="20" t="s">
        <v>18</v>
      </c>
      <c r="D7" s="10"/>
      <c r="E7" s="42" t="s">
        <v>19</v>
      </c>
      <c r="F7" s="43"/>
      <c r="G7" s="44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20</v>
      </c>
      <c r="C9" s="20" t="s">
        <v>21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22</v>
      </c>
      <c r="C11" s="20" t="s">
        <v>23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24</v>
      </c>
      <c r="D13" s="10"/>
      <c r="E13" s="24" t="s">
        <v>25</v>
      </c>
      <c r="F13" s="25">
        <v>4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26</v>
      </c>
      <c r="C15" s="12" t="s">
        <v>27</v>
      </c>
      <c r="D15" s="10"/>
      <c r="E15" s="24" t="s">
        <v>28</v>
      </c>
      <c r="F15" s="20" t="s">
        <v>29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51">
      <c r="B17" s="11" t="s">
        <v>30</v>
      </c>
      <c r="C17" s="12" t="s">
        <v>39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31</v>
      </c>
      <c r="C19" s="12" t="s">
        <v>32</v>
      </c>
    </row>
    <row r="20" spans="2:3" ht="14.25">
      <c r="B20" s="16"/>
      <c r="C20" s="17"/>
    </row>
    <row r="21" spans="2:3" ht="15">
      <c r="B21" s="11" t="s">
        <v>33</v>
      </c>
      <c r="C21" s="26" t="s">
        <v>40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katarinat</cp:lastModifiedBy>
  <cp:lastPrinted>2015-12-23T12:39:15Z</cp:lastPrinted>
  <dcterms:created xsi:type="dcterms:W3CDTF">2014-01-17T13:07:43Z</dcterms:created>
  <dcterms:modified xsi:type="dcterms:W3CDTF">2018-01-15T13:58:05Z</dcterms:modified>
  <cp:category/>
  <cp:version/>
  <cp:contentType/>
  <cp:contentStatus/>
</cp:coreProperties>
</file>