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<sst xmlns="http://schemas.openxmlformats.org/spreadsheetml/2006/main" count="57" uniqueCount="55">
  <si>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</si>
  <si>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</si>
  <si>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</si>
  <si>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</si>
  <si>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</si>
  <si>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</si>
  <si>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</si>
  <si>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</si>
  <si>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</si>
  <si>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</si>
  <si>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</si>
  <si>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</si>
  <si>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</si>
  <si>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</si>
  <si>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</si>
  <si>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</si>
  <si>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</si>
  <si>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</si>
  <si>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</si>
  <si>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</si>
  <si>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</si>
  <si>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</si>
  <si>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</si>
  <si>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</si>
  <si>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</si>
  <si>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</si>
  <si>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</si>
  <si>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</si>
  <si>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</si>
  <si>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</si>
  <si>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</si>
  <si>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</si>
  <si>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</si>
  <si>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</si>
  <si>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</si>
  <si>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</si>
  <si>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</si>
  <si>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</si>
  <si>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</si>
  <si>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404-1-110/18-30</t>
  </si>
  <si>
    <t>Лекова са Листе Б и Листе Д Листе лекова за 2018. годину</t>
  </si>
  <si>
    <t>50 mg/10 ml</t>
  </si>
  <si>
    <t>BOEHRINGER D.O.O</t>
  </si>
  <si>
    <t>alteplaza 50 mg</t>
  </si>
  <si>
    <t>tenekteplaza 50 mg</t>
  </si>
  <si>
    <t>0064130</t>
  </si>
  <si>
    <t>0064060</t>
  </si>
  <si>
    <t>Actilyse 50mg Amp.1</t>
  </si>
  <si>
    <t>Metalyse 50mg/10ml Amp.1</t>
  </si>
  <si>
    <t>“Boehringer Ingelheim Pharma GmbH &amp; Co. KG” Birkendorfer Strasse 65, Biberach an der Riss, Germany</t>
  </si>
  <si>
    <t>prašak i rastvarač za rastvor za injekciju/infuziju</t>
  </si>
  <si>
    <t>prašak i rastvarač za rastvor za injekciju</t>
  </si>
  <si>
    <t>50 mg/50 ml</t>
  </si>
  <si>
    <t>liobočica</t>
  </si>
  <si>
    <t>BOEHRINGER INGELHEIM D.O.O.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</si>
</sst>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" fontId="52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vertical="center" wrapText="1"/>
    </xf>
    <xf numFmtId="0" fontId="57" fillId="0" borderId="0" xfId="0" applyFont="1" applyAlignment="1">
      <alignment/>
    </xf>
    <xf numFmtId="4" fontId="46" fillId="0" borderId="0" xfId="0" applyNumberFormat="1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4" fontId="56" fillId="33" borderId="17" xfId="0" applyNumberFormat="1" applyFont="1" applyFill="1" applyBorder="1" applyAlignment="1">
      <alignment vertical="center" wrapText="1"/>
    </xf>
    <xf numFmtId="0" fontId="46" fillId="0" borderId="18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0" fontId="56" fillId="33" borderId="19" xfId="0" applyFont="1" applyFill="1" applyBorder="1" applyAlignment="1">
      <alignment horizontal="center" vertical="center" wrapText="1"/>
    </xf>
    <xf numFmtId="49" fontId="56" fillId="35" borderId="19" xfId="0" applyNumberFormat="1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6" fillId="35" borderId="19" xfId="59" applyNumberFormat="1" applyFont="1" applyFill="1" applyBorder="1" applyAlignment="1">
      <alignment horizontal="center" vertical="center" wrapText="1"/>
      <protection/>
    </xf>
    <xf numFmtId="4" fontId="56" fillId="36" borderId="19" xfId="0" applyNumberFormat="1" applyFont="1" applyFill="1" applyBorder="1" applyAlignment="1">
      <alignment horizontal="center" vertical="center" wrapText="1"/>
    </xf>
    <xf numFmtId="4" fontId="56" fillId="35" borderId="19" xfId="0" applyNumberFormat="1" applyFont="1" applyFill="1" applyBorder="1" applyAlignment="1">
      <alignment horizontal="center" vertical="center" wrapText="1"/>
    </xf>
    <xf numFmtId="4" fontId="46" fillId="36" borderId="19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wrapText="1"/>
    </xf>
    <xf numFmtId="0" fontId="56" fillId="33" borderId="17" xfId="0" applyFont="1" applyFill="1" applyBorder="1" applyAlignment="1">
      <alignment horizontal="right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20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1"/>
      <c r="K1" s="31"/>
      <c r="L1" s="31"/>
      <c r="M1" s="31"/>
    </row>
    <row r="2" spans="1:14" ht="12.75" customHeight="1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0"/>
    </row>
    <row r="3" spans="1:14" ht="12.75" customHeight="1">
      <c r="A3" s="48" t="s">
        <v>54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0"/>
    </row>
    <row r="5" spans="1:14" ht="45.75" customHeight="1">
      <c r="A5" s="38" t="s">
        <v>36</v>
      </c>
      <c r="B5" s="38" t="s">
        <v>37</v>
      </c>
      <c r="C5" s="39" t="s">
        <v>0</v>
      </c>
      <c r="D5" s="40" t="s">
        <v>30</v>
      </c>
      <c r="E5" s="40" t="s">
        <v>2</v>
      </c>
      <c r="F5" s="40" t="s">
        <v>1</v>
      </c>
      <c r="G5" s="40" t="s">
        <v>31</v>
      </c>
      <c r="H5" s="41" t="s">
        <v>3</v>
      </c>
      <c r="I5" s="40" t="s">
        <v>4</v>
      </c>
      <c r="J5" s="42" t="s">
        <v>5</v>
      </c>
      <c r="K5" s="43" t="s">
        <v>6</v>
      </c>
      <c r="L5" s="42" t="s">
        <v>7</v>
      </c>
      <c r="M5" s="43" t="s">
        <v>8</v>
      </c>
      <c r="N5" s="44" t="s">
        <v>9</v>
      </c>
    </row>
    <row r="6" spans="1:14" s="30" customFormat="1" ht="56.25">
      <c r="A6" s="35">
        <v>40</v>
      </c>
      <c r="B6" s="35" t="s">
        <v>43</v>
      </c>
      <c r="C6" s="45" t="s">
        <v>45</v>
      </c>
      <c r="D6" s="35" t="s">
        <v>47</v>
      </c>
      <c r="E6" s="35" t="s">
        <v>49</v>
      </c>
      <c r="F6" s="35" t="s">
        <v>50</v>
      </c>
      <c r="G6" s="35" t="s">
        <v>52</v>
      </c>
      <c r="H6" s="35" t="s">
        <v>53</v>
      </c>
      <c r="I6" s="36"/>
      <c r="J6" s="46">
        <v>48372.2</v>
      </c>
      <c r="K6" s="47">
        <v>47956.2</v>
      </c>
      <c r="L6" s="37">
        <f>I6*J6</f>
        <v>0</v>
      </c>
      <c r="M6" s="37">
        <f>I6*K6</f>
        <v>0</v>
      </c>
      <c r="N6" s="36">
        <v>1</v>
      </c>
    </row>
    <row r="7" spans="1:14" s="30" customFormat="1" ht="56.25">
      <c r="A7" s="35">
        <v>41</v>
      </c>
      <c r="B7" s="35" t="s">
        <v>44</v>
      </c>
      <c r="C7" s="45" t="s">
        <v>46</v>
      </c>
      <c r="D7" s="35" t="s">
        <v>48</v>
      </c>
      <c r="E7" s="35" t="s">
        <v>49</v>
      </c>
      <c r="F7" s="35" t="s">
        <v>51</v>
      </c>
      <c r="G7" s="35" t="s">
        <v>41</v>
      </c>
      <c r="H7" s="35" t="s">
        <v>53</v>
      </c>
      <c r="I7" s="36"/>
      <c r="J7" s="46">
        <v>115536.6</v>
      </c>
      <c r="K7" s="47">
        <v>114543</v>
      </c>
      <c r="L7" s="37">
        <f>I7*J7</f>
        <v>0</v>
      </c>
      <c r="M7" s="37">
        <f>I7*K7</f>
        <v>0</v>
      </c>
      <c r="N7" s="36">
        <v>1</v>
      </c>
    </row>
    <row r="8" spans="1:14" ht="18" customHeight="1">
      <c r="A8" s="50" t="s">
        <v>10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33">
        <f>SUM(L6:L7)</f>
        <v>0</v>
      </c>
      <c r="M8" s="33">
        <f>SUM(M6:M7)</f>
        <v>0</v>
      </c>
      <c r="N8" s="34"/>
    </row>
    <row r="9" spans="1:14" ht="18" customHeight="1">
      <c r="A9" s="49" t="s">
        <v>11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29">
        <f>L8*M11</f>
        <v>0</v>
      </c>
      <c r="M9" s="32">
        <f>M8*M11</f>
        <v>0</v>
      </c>
      <c r="N9" s="19"/>
    </row>
    <row r="10" spans="1:14" ht="18" customHeight="1">
      <c r="A10" s="49" t="s">
        <v>12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29">
        <f>L8+L9</f>
        <v>0</v>
      </c>
      <c r="M10" s="32">
        <f>M8+M9</f>
        <v>0</v>
      </c>
      <c r="N10" s="19"/>
    </row>
    <row r="11" ht="13.5" hidden="1" thickTop="1">
      <c r="M11" s="31">
        <v>0.1</v>
      </c>
    </row>
  </sheetData>
  <sheetProtection/>
  <mergeCells count="5">
    <mergeCell ref="A2:M2"/>
    <mergeCell ref="A3:M3"/>
    <mergeCell ref="A10:K10"/>
    <mergeCell ref="A9:K9"/>
    <mergeCell ref="A8:K8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42</v>
      </c>
    </row>
    <row r="4" ht="15" thickBot="1"/>
    <row r="5" spans="2:7" ht="24.75" thickBot="1">
      <c r="B5" s="3" t="s">
        <v>18</v>
      </c>
      <c r="C5" s="4" t="s">
        <v>39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specifikacija!L8</f>
        <v>0</v>
      </c>
      <c r="F6" s="14">
        <f>specifikacija!M8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35</v>
      </c>
      <c r="E7" s="51" t="s">
        <v>17</v>
      </c>
      <c r="F7" s="52"/>
      <c r="G7" s="53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32</v>
      </c>
      <c r="E13" s="8" t="s">
        <v>27</v>
      </c>
      <c r="F13" s="23">
        <f>SUBTOTAL(101,specifikacija!N6:N7)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40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2019-06-17T12:09:10Z</dcterms:modified>
  <cp:category/>
  <cp:version/>
  <cp:contentType/>
  <cp:contentStatus/>
</cp:coreProperties>
</file>