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<sst xmlns="http://schemas.openxmlformats.org/spreadsheetml/2006/main" count="85" uniqueCount="63">
  <si>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</si>
  <si>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</si>
  <si>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</si>
  <si>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</si>
  <si>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</si>
  <si>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</si>
  <si>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</si>
  <si>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</si>
  <si>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</si>
  <si>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</si>
  <si>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</si>
  <si>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</si>
  <si>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</si>
  <si>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</si>
  <si>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</si>
  <si>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</si>
  <si>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</si>
  <si>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</si>
  <si>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</si>
  <si>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</si>
  <si>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</si>
  <si>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</si>
  <si>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</si>
  <si>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</si>
  <si>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</si>
  <si>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</si>
  <si>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</si>
  <si>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</si>
  <si>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</si>
  <si>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</si>
  <si>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</si>
  <si>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</si>
  <si>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</si>
  <si>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</si>
  <si>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</si>
  <si>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</si>
  <si>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</si>
  <si>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</si>
  <si>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</si>
  <si>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</si>
  <si>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FRESENIUS D.O.O.</t>
  </si>
  <si>
    <t>Лекова са Листе Б и Листе Д Листе лекова за 2018. годину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</si>
  <si>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</si>
  <si>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</si>
  <si>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</si>
  <si>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Balance 1.5% glukoze, 1,25 mmol/l Ca 2000ml</t>
  </si>
  <si>
    <t>Balance 2,3% glukoze, 1,25 mmol/l Ca 2000ml</t>
  </si>
  <si>
    <t>Balance 4.25% glukoze, 1,25 mmol/l Ca 2000ml</t>
  </si>
  <si>
    <t>Balance 2,3% glukoze, 1,25 mmol/l Ca 2500ml</t>
  </si>
  <si>
    <t>Balance 1.5% glukoze, 1,25 mmol/l Ca 2500ml</t>
  </si>
  <si>
    <t>Balance 2,3% glukoze, 1,25 mmol/l Ca 5000ml</t>
  </si>
  <si>
    <t>Balance 1.5% glukoze, 1,25 mmol/l Ca 5000ml</t>
  </si>
  <si>
    <t xml:space="preserve">Fresenius 
Medical Care
</t>
  </si>
  <si>
    <t>rastvor za peritonealnu dijalizu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</si>
  <si>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</si>
  <si>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</si>
  <si>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</si>
  <si>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</si>
  <si>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2500 ml (5,64 g/l+3,925 g/l+0,1838 g/l+0,1017 g/l+15 g/l)</t>
  </si>
  <si>
    <t>5000 ml (5,64 g/l+3,925 g/l+0,1838 g/l+0,1017 g/l+22,73 g/l)</t>
  </si>
  <si>
    <t>5000 ml (5,64 g/l+3,925 g/l+0,1838 g/l+0,1017 g/l+15 g/l)</t>
  </si>
  <si>
    <t>kesa</t>
  </si>
  <si>
    <t>FRESENIUS MEDICAL CARE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</si>
</sst>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7.5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" fontId="53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" fontId="47" fillId="0" borderId="0" xfId="0" applyNumberFormat="1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57" fillId="34" borderId="17" xfId="0" applyNumberFormat="1" applyFont="1" applyFill="1" applyBorder="1" applyAlignment="1">
      <alignment horizontal="center" vertical="center" wrapText="1"/>
    </xf>
    <xf numFmtId="4" fontId="57" fillId="33" borderId="18" xfId="0" applyNumberFormat="1" applyFont="1" applyFill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49" fontId="57" fillId="35" borderId="17" xfId="0" applyNumberFormat="1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7" fillId="35" borderId="17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0" fillId="0" borderId="10" xfId="0" applyNumberFormat="1" applyFont="1" applyBorder="1" applyAlignment="1">
      <alignment horizontal="center" vertical="center" wrapText="1"/>
    </xf>
    <xf numFmtId="4" fontId="47" fillId="34" borderId="17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center" vertical="center" wrapText="1"/>
      <protection/>
    </xf>
    <xf numFmtId="4" fontId="6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horizontal="right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5" fillId="33" borderId="20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</row>
    <row r="3" spans="1:14" ht="12.7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</row>
    <row r="5" spans="1:14" ht="45.75" customHeight="1">
      <c r="A5" s="37" t="s">
        <v>36</v>
      </c>
      <c r="B5" s="37" t="s">
        <v>37</v>
      </c>
      <c r="C5" s="38" t="s">
        <v>0</v>
      </c>
      <c r="D5" s="39" t="s">
        <v>30</v>
      </c>
      <c r="E5" s="39" t="s">
        <v>2</v>
      </c>
      <c r="F5" s="39" t="s">
        <v>1</v>
      </c>
      <c r="G5" s="39" t="s">
        <v>31</v>
      </c>
      <c r="H5" s="40" t="s">
        <v>3</v>
      </c>
      <c r="I5" s="39" t="s">
        <v>4</v>
      </c>
      <c r="J5" s="34" t="s">
        <v>5</v>
      </c>
      <c r="K5" s="41" t="s">
        <v>6</v>
      </c>
      <c r="L5" s="34" t="s">
        <v>7</v>
      </c>
      <c r="M5" s="41" t="s">
        <v>8</v>
      </c>
      <c r="N5" s="45" t="s">
        <v>9</v>
      </c>
    </row>
    <row r="6" spans="1:14" s="33" customFormat="1" ht="56.25">
      <c r="A6" s="42">
        <v>107</v>
      </c>
      <c r="B6" s="42" t="s">
        <v>42</v>
      </c>
      <c r="C6" s="42">
        <v>9175716</v>
      </c>
      <c r="D6" s="42" t="s">
        <v>45</v>
      </c>
      <c r="E6" s="42" t="s">
        <v>52</v>
      </c>
      <c r="F6" s="42" t="s">
        <v>53</v>
      </c>
      <c r="G6" s="42" t="s">
        <v>54</v>
      </c>
      <c r="H6" s="42" t="s">
        <v>61</v>
      </c>
      <c r="I6" s="43"/>
      <c r="J6" s="46">
        <v>797.12</v>
      </c>
      <c r="K6" s="49">
        <v>790.27</v>
      </c>
      <c r="L6" s="48">
        <f>I6*J6</f>
        <v>0</v>
      </c>
      <c r="M6" s="48">
        <f>I6*K6</f>
        <v>0</v>
      </c>
      <c r="N6" s="43">
        <v>1</v>
      </c>
    </row>
    <row r="7" spans="1:14" s="33" customFormat="1" ht="56.25">
      <c r="A7" s="42">
        <v>108</v>
      </c>
      <c r="B7" s="42" t="s">
        <v>42</v>
      </c>
      <c r="C7" s="42">
        <v>9175717</v>
      </c>
      <c r="D7" s="42" t="s">
        <v>46</v>
      </c>
      <c r="E7" s="42" t="s">
        <v>52</v>
      </c>
      <c r="F7" s="42" t="s">
        <v>53</v>
      </c>
      <c r="G7" s="42" t="s">
        <v>55</v>
      </c>
      <c r="H7" s="42" t="s">
        <v>61</v>
      </c>
      <c r="I7" s="43"/>
      <c r="J7" s="46">
        <v>797.12</v>
      </c>
      <c r="K7" s="49">
        <v>790.27</v>
      </c>
      <c r="L7" s="48">
        <f aca="true" t="shared" si="0" ref="L7:L12">I7*J7</f>
        <v>0</v>
      </c>
      <c r="M7" s="48">
        <f aca="true" t="shared" si="1" ref="M7:M12">I7*K7</f>
        <v>0</v>
      </c>
      <c r="N7" s="43">
        <v>1</v>
      </c>
    </row>
    <row r="8" spans="1:14" s="33" customFormat="1" ht="56.25">
      <c r="A8" s="42">
        <v>109</v>
      </c>
      <c r="B8" s="42" t="s">
        <v>42</v>
      </c>
      <c r="C8" s="42">
        <v>9175718</v>
      </c>
      <c r="D8" s="42" t="s">
        <v>47</v>
      </c>
      <c r="E8" s="42" t="s">
        <v>52</v>
      </c>
      <c r="F8" s="42" t="s">
        <v>53</v>
      </c>
      <c r="G8" s="42" t="s">
        <v>56</v>
      </c>
      <c r="H8" s="42" t="s">
        <v>61</v>
      </c>
      <c r="I8" s="43"/>
      <c r="J8" s="46">
        <v>797.12</v>
      </c>
      <c r="K8" s="49">
        <v>790.27</v>
      </c>
      <c r="L8" s="48">
        <f t="shared" si="0"/>
        <v>0</v>
      </c>
      <c r="M8" s="48">
        <f t="shared" si="1"/>
        <v>0</v>
      </c>
      <c r="N8" s="43">
        <v>1</v>
      </c>
    </row>
    <row r="9" spans="1:14" s="30" customFormat="1" ht="56.25">
      <c r="A9" s="42">
        <v>114</v>
      </c>
      <c r="B9" s="42" t="s">
        <v>43</v>
      </c>
      <c r="C9" s="42">
        <v>9175701</v>
      </c>
      <c r="D9" s="42" t="s">
        <v>48</v>
      </c>
      <c r="E9" s="42" t="s">
        <v>52</v>
      </c>
      <c r="F9" s="42" t="s">
        <v>53</v>
      </c>
      <c r="G9" s="42" t="s">
        <v>57</v>
      </c>
      <c r="H9" s="42" t="s">
        <v>61</v>
      </c>
      <c r="I9" s="43"/>
      <c r="J9" s="46">
        <v>860.75</v>
      </c>
      <c r="K9" s="49">
        <v>853.35</v>
      </c>
      <c r="L9" s="48">
        <f t="shared" si="0"/>
        <v>0</v>
      </c>
      <c r="M9" s="48">
        <f t="shared" si="1"/>
        <v>0</v>
      </c>
      <c r="N9" s="43">
        <v>1</v>
      </c>
    </row>
    <row r="10" spans="1:14" s="30" customFormat="1" ht="56.25">
      <c r="A10" s="42">
        <v>115</v>
      </c>
      <c r="B10" s="42" t="s">
        <v>43</v>
      </c>
      <c r="C10" s="47">
        <v>9175700</v>
      </c>
      <c r="D10" s="47" t="s">
        <v>49</v>
      </c>
      <c r="E10" s="42" t="s">
        <v>52</v>
      </c>
      <c r="F10" s="42" t="s">
        <v>53</v>
      </c>
      <c r="G10" s="42" t="s">
        <v>58</v>
      </c>
      <c r="H10" s="42" t="s">
        <v>61</v>
      </c>
      <c r="I10" s="43"/>
      <c r="J10" s="46">
        <v>860.75</v>
      </c>
      <c r="K10" s="49">
        <v>853.35</v>
      </c>
      <c r="L10" s="48">
        <f t="shared" si="0"/>
        <v>0</v>
      </c>
      <c r="M10" s="48">
        <f t="shared" si="1"/>
        <v>0</v>
      </c>
      <c r="N10" s="43">
        <v>1</v>
      </c>
    </row>
    <row r="11" spans="1:14" s="30" customFormat="1" ht="56.25">
      <c r="A11" s="42">
        <v>117</v>
      </c>
      <c r="B11" s="42" t="s">
        <v>44</v>
      </c>
      <c r="C11" s="47">
        <v>9175704</v>
      </c>
      <c r="D11" s="47" t="s">
        <v>50</v>
      </c>
      <c r="E11" s="42" t="s">
        <v>52</v>
      </c>
      <c r="F11" s="42" t="s">
        <v>53</v>
      </c>
      <c r="G11" s="42" t="s">
        <v>59</v>
      </c>
      <c r="H11" s="42" t="s">
        <v>61</v>
      </c>
      <c r="I11" s="43"/>
      <c r="J11" s="44">
        <v>1721.5</v>
      </c>
      <c r="K11" s="49">
        <v>1706.7</v>
      </c>
      <c r="L11" s="48">
        <f t="shared" si="0"/>
        <v>0</v>
      </c>
      <c r="M11" s="48">
        <f t="shared" si="1"/>
        <v>0</v>
      </c>
      <c r="N11" s="43">
        <v>1</v>
      </c>
    </row>
    <row r="12" spans="1:14" s="30" customFormat="1" ht="56.25">
      <c r="A12" s="42">
        <v>118</v>
      </c>
      <c r="B12" s="42" t="s">
        <v>44</v>
      </c>
      <c r="C12" s="47">
        <v>9175703</v>
      </c>
      <c r="D12" s="47" t="s">
        <v>51</v>
      </c>
      <c r="E12" s="42" t="s">
        <v>52</v>
      </c>
      <c r="F12" s="42" t="s">
        <v>53</v>
      </c>
      <c r="G12" s="42" t="s">
        <v>60</v>
      </c>
      <c r="H12" s="42" t="s">
        <v>61</v>
      </c>
      <c r="I12" s="43"/>
      <c r="J12" s="44">
        <v>1721.5</v>
      </c>
      <c r="K12" s="49">
        <v>1706.7</v>
      </c>
      <c r="L12" s="48">
        <f t="shared" si="0"/>
        <v>0</v>
      </c>
      <c r="M12" s="48">
        <f t="shared" si="1"/>
        <v>0</v>
      </c>
      <c r="N12" s="43">
        <v>1</v>
      </c>
    </row>
    <row r="13" spans="1:14" ht="18" customHeight="1">
      <c r="A13" s="52" t="s">
        <v>10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35">
        <f>SUM(L6:L12)</f>
        <v>0</v>
      </c>
      <c r="M13" s="35">
        <f>SUM(M6:M12)</f>
        <v>0</v>
      </c>
      <c r="N13" s="36"/>
    </row>
    <row r="14" spans="1:14" ht="18" customHeight="1">
      <c r="A14" s="51" t="s">
        <v>11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9">
        <f>L13*M16</f>
        <v>0</v>
      </c>
      <c r="M14" s="32">
        <f>M13*M16</f>
        <v>0</v>
      </c>
      <c r="N14" s="19"/>
    </row>
    <row r="15" spans="1:14" ht="18" customHeight="1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29">
        <f>L13+L14</f>
        <v>0</v>
      </c>
      <c r="M15" s="32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3" t="s">
        <v>17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41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2019-06-17T12:25:25Z</dcterms:modified>
  <cp:category/>
  <cp:version/>
  <cp:contentType/>
  <cp:contentStatus/>
</cp:coreProperties>
</file>