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Medica i Ecotrade - specif." sheetId="1" r:id="rId1"/>
    <sheet name="Medica i Ecotrade - Obrazac KVI" sheetId="2" r:id="rId2"/>
  </sheets>
  <definedNames>
    <definedName name="_xlnm.Print_Area" localSheetId="1">'Medica i Ecotrade - Obrazac KVI'!$A$1:$H$22</definedName>
    <definedName name="_xlnm.Print_Area" localSheetId="0">'Medica i Ecotrade - specif.'!$A$1:$L$10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<sst xmlns="http://schemas.openxmlformats.org/spreadsheetml/2006/main" count="50" uniqueCount="47">
  <si>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</si>
  <si>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</si>
  <si>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</si>
  <si>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</si>
  <si>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</si>
  <si>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</si>
  <si>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</si>
  <si>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</si>
  <si>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</si>
  <si>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</si>
  <si>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</si>
  <si>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</si>
  <si>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</si>
  <si>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</si>
  <si>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</si>
  <si>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</si>
  <si>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</si>
  <si>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</si>
  <si>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</si>
  <si>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</si>
  <si>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</si>
  <si>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</si>
  <si>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</si>
  <si>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</si>
  <si>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</si>
  <si>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</si>
  <si>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</si>
  <si>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</si>
  <si>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</si>
  <si>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</si>
  <si>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</si>
  <si>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</si>
  <si>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</si>
  <si>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</si>
  <si>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</si>
  <si>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</si>
  <si>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</si>
  <si>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</si>
  <si>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404-1-110/18-9</t>
  </si>
  <si>
    <t xml:space="preserve">Каротидни и периферни стентови са пратећим специфичним потрошним материјалом који је неопходан за његову имплантацију за 2018. годину </t>
  </si>
  <si>
    <t>Износ ПДВ-а</t>
  </si>
  <si>
    <t>Назив добављача: Medica Linea i Ecotrade d.o.o.</t>
  </si>
  <si>
    <t>Тврда жица - водич,  веће чврстине (stiff жица),  ангулираног (angled) врха са хидрофилним површним слојем</t>
  </si>
  <si>
    <t>RADIFOCUS GUIDE WIRE M</t>
  </si>
  <si>
    <t>Terumo Corporation, Japan</t>
  </si>
  <si>
    <t>RFPA35263M</t>
  </si>
  <si>
    <t>BKT18005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</si>
</sst>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6" borderId="14" xfId="60" applyNumberFormat="1" applyFont="1" applyFill="1" applyBorder="1" applyAlignment="1">
      <alignment horizontal="center" vertical="center" wrapText="1"/>
      <protection/>
    </xf>
    <xf numFmtId="4" fontId="43" fillId="36" borderId="16" xfId="60" applyNumberFormat="1" applyFont="1" applyFill="1" applyBorder="1" applyAlignment="1">
      <alignment horizontal="center" vertical="center" wrapText="1"/>
      <protection/>
    </xf>
    <xf numFmtId="4" fontId="43" fillId="36" borderId="17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5.8515625" style="38" customWidth="1"/>
    <col min="2" max="2" width="39.421875" style="38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4" ht="87.75" customHeight="1">
      <c r="A7" s="26">
        <v>6</v>
      </c>
      <c r="B7" s="27" t="s">
        <v>42</v>
      </c>
      <c r="C7" s="28" t="s">
        <v>46</v>
      </c>
      <c r="D7" s="29" t="s">
        <v>43</v>
      </c>
      <c r="E7" s="30" t="s">
        <v>45</v>
      </c>
      <c r="F7" s="30" t="s">
        <v>44</v>
      </c>
      <c r="G7" s="27" t="s">
        <v>37</v>
      </c>
      <c r="H7" s="31"/>
      <c r="I7" s="32">
        <v>1700</v>
      </c>
      <c r="J7" s="33">
        <v>1700</v>
      </c>
      <c r="K7" s="32">
        <f>H7*I7</f>
        <v>0</v>
      </c>
      <c r="L7" s="34">
        <f>H7*J7</f>
        <v>0</v>
      </c>
      <c r="M7" s="35">
        <v>1</v>
      </c>
      <c r="N7" s="20">
        <v>0.2</v>
      </c>
    </row>
    <row r="8" spans="1:12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36">
        <f>SUM(K7:K7)</f>
        <v>0</v>
      </c>
      <c r="L8" s="36">
        <f>SUM(L7:L7)</f>
        <v>0</v>
      </c>
    </row>
    <row r="9" spans="1:12" ht="18.75" customHeight="1">
      <c r="A9" s="39" t="s">
        <v>40</v>
      </c>
      <c r="B9" s="39"/>
      <c r="C9" s="39"/>
      <c r="D9" s="39"/>
      <c r="E9" s="39"/>
      <c r="F9" s="39"/>
      <c r="G9" s="39"/>
      <c r="H9" s="39"/>
      <c r="I9" s="39"/>
      <c r="J9" s="39"/>
      <c r="K9" s="37">
        <f>K8*N7</f>
        <v>0</v>
      </c>
      <c r="L9" s="36">
        <f>L8*N7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7">
        <f>K8+K9</f>
        <v>0</v>
      </c>
      <c r="L10" s="36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6" t="s">
        <v>41</v>
      </c>
      <c r="F2" s="47"/>
      <c r="G2" s="47"/>
      <c r="H2" s="47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SUM('Medica i Ecotrade - specif.'!K7:K7)</f>
        <v>0</v>
      </c>
      <c r="F6" s="10">
        <f>SUM('Medica i Ecotrade - specif.'!L7:L7)</f>
        <v>0</v>
      </c>
      <c r="G6" s="11">
        <f>F6*1.1</f>
        <v>0</v>
      </c>
    </row>
    <row r="7" spans="2:7" ht="24.75" customHeight="1" thickBot="1">
      <c r="B7" s="3" t="s">
        <v>16</v>
      </c>
      <c r="C7" s="12" t="s">
        <v>17</v>
      </c>
      <c r="D7" s="2"/>
      <c r="E7" s="43" t="s">
        <v>18</v>
      </c>
      <c r="F7" s="44"/>
      <c r="G7" s="45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SUBTOTAL(101,'Medica i Ecotrade - specif.'!M7:M7)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2018-07-10T11:01:28Z</dcterms:modified>
  <cp:category/>
  <cp:version/>
  <cp:contentType/>
  <cp:contentStatus/>
</cp:coreProperties>
</file>