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<sst xmlns="http://schemas.openxmlformats.org/spreadsheetml/2006/main" count="117" uniqueCount="76">
  <si>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</si>
  <si>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</si>
  <si>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</si>
  <si>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</si>
  <si>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</si>
  <si>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</si>
  <si>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</si>
  <si>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</si>
  <si>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</si>
  <si>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</si>
  <si>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</si>
  <si>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</si>
  <si>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</si>
  <si>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</si>
  <si>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</si>
  <si>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</si>
  <si>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</si>
  <si>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</si>
  <si>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</si>
  <si>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</si>
  <si>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</si>
  <si>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</si>
  <si>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</si>
  <si>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</si>
  <si>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</si>
  <si>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</si>
  <si>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</si>
  <si>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</si>
  <si>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</si>
  <si>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</si>
  <si>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</si>
  <si>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</si>
  <si>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blister, 90 po 20 mg</t>
  </si>
  <si>
    <t>FARMALOGIST D.O.O.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</si>
  <si>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</si>
  <si>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</si>
  <si>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</si>
  <si>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Обликована по партијама, централизована, оквирни споразум</t>
  </si>
  <si>
    <t xml:space="preserve">Јединична цена без ПДВ-а </t>
  </si>
  <si>
    <t>GLICLADA SR</t>
  </si>
  <si>
    <t>tableta sa produženim oslobađanjem</t>
  </si>
  <si>
    <t>blister deljiv na pojedinačne doze, 30 po 90 mg</t>
  </si>
  <si>
    <t>blister deljiv na pojedinačne doze, 60 po 90 mg</t>
  </si>
  <si>
    <t>CARDISTEPS</t>
  </si>
  <si>
    <t>film tableta</t>
  </si>
  <si>
    <t>blister, 60 po 125 mg</t>
  </si>
  <si>
    <t>CASCATA</t>
  </si>
  <si>
    <t>blister, 56 po 62,5 mg</t>
  </si>
  <si>
    <t>blister, 56 po 125 mg</t>
  </si>
  <si>
    <t>TRINOMIA</t>
  </si>
  <si>
    <t>kapsula, tvrda</t>
  </si>
  <si>
    <t>blister, 28 po (20mg+100mg+ 2.5mg)</t>
  </si>
  <si>
    <t>blister, 28 po (20mg+100mg+5mg)</t>
  </si>
  <si>
    <t>blister, 28 po (20mg+100mg+10 mg)</t>
  </si>
  <si>
    <t>FIUMIN</t>
  </si>
  <si>
    <t>ZINNAT</t>
  </si>
  <si>
    <t>granule za oralnu suspenziju</t>
  </si>
  <si>
    <t>boca staklena, 1 po 70 ml (125mg/5ml)</t>
  </si>
  <si>
    <t>boca staklena, 1 po 70 ml (250mg/5ml)</t>
  </si>
  <si>
    <t>ALOPURINOL BELUPO</t>
  </si>
  <si>
    <t>tableta</t>
  </si>
  <si>
    <t>bočica staklena, 100 po 100 mg</t>
  </si>
  <si>
    <t>PREGABALIN MYLAN PHARMA</t>
  </si>
  <si>
    <t>blister deljiv na pojedinačne doze, 56 po 75 mg</t>
  </si>
  <si>
    <t>blister deljiv na pojedinačne doze, 56 po 150 mg</t>
  </si>
  <si>
    <t>SPIOLTO RESPIMAT</t>
  </si>
  <si>
    <t>rastvor za inhalaciju</t>
  </si>
  <si>
    <t>uložak i inhaler, 1 po 60 potisika (30 doza) (2.5mcg/potisak+ 2.5mcg/potisak)</t>
  </si>
  <si>
    <t>UNILAT</t>
  </si>
  <si>
    <t>kapi za oči, rastvor</t>
  </si>
  <si>
    <t>bočica sa kapaljkom 1 po 2,5 ml (50 mcg/ml)</t>
  </si>
  <si>
    <t>IPERTAZIN</t>
  </si>
  <si>
    <t>AMALIBRA</t>
  </si>
  <si>
    <t>blister, 30 po (300mg + 600mg)</t>
  </si>
  <si>
    <t>404-1-110/18-36</t>
  </si>
  <si>
    <t>Лекови са Листе A и Листе A1 Листе лекова за 2018. годину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</si>
</sst>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" fontId="48" fillId="0" borderId="11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7" fillId="0" borderId="16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vertical="center" wrapText="1"/>
    </xf>
    <xf numFmtId="0" fontId="47" fillId="0" borderId="17" xfId="0" applyNumberFormat="1" applyFont="1" applyBorder="1" applyAlignment="1">
      <alignment horizontal="center" vertical="center"/>
    </xf>
    <xf numFmtId="4" fontId="48" fillId="0" borderId="14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47" fillId="33" borderId="18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4" fontId="48" fillId="33" borderId="13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21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1" fillId="33" borderId="22" xfId="0" applyFont="1" applyFill="1" applyBorder="1" applyAlignment="1">
      <alignment horizontal="right" vertical="center" wrapText="1"/>
    </xf>
    <xf numFmtId="0" fontId="51" fillId="33" borderId="23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ySplit="4" topLeftCell="A6" activePane="bottomLeft" state="frozen"/>
      <selection pane="topLeft" activeCell="A1" sqref="A1"/>
      <selection pane="bottomLeft" activeCell="I23" sqref="I23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8.28125" style="0" hidden="1" customWidth="1"/>
    <col min="6" max="6" width="10.7109375" style="24" customWidth="1"/>
    <col min="7" max="7" width="9.140625" style="0" bestFit="1" customWidth="1"/>
    <col min="8" max="8" width="14.57421875" style="0" hidden="1" customWidth="1"/>
    <col min="9" max="9" width="14.421875" style="0" customWidth="1"/>
    <col min="10" max="10" width="14.421875" style="25" hidden="1" customWidth="1"/>
    <col min="11" max="11" width="14.8515625" style="25" bestFit="1" customWidth="1"/>
    <col min="12" max="12" width="9.421875" style="25" hidden="1" customWidth="1"/>
  </cols>
  <sheetData>
    <row r="1" spans="1:14" ht="18.75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3"/>
      <c r="M1" s="13"/>
      <c r="N1" s="13"/>
    </row>
    <row r="2" spans="1:14" ht="18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3"/>
      <c r="M2" s="13"/>
      <c r="N2" s="13"/>
    </row>
    <row r="3" spans="1:14" ht="15">
      <c r="A3" s="21"/>
      <c r="B3" s="21"/>
      <c r="C3" s="21"/>
      <c r="D3" s="21"/>
      <c r="E3" s="22"/>
      <c r="F3" s="21"/>
      <c r="G3" s="21"/>
      <c r="H3" s="21"/>
      <c r="I3" s="37"/>
      <c r="J3" s="21"/>
      <c r="K3" s="21"/>
      <c r="L3" s="21"/>
      <c r="M3" s="21"/>
      <c r="N3" s="21"/>
    </row>
    <row r="4" spans="1:12" ht="48">
      <c r="A4" s="30" t="s">
        <v>29</v>
      </c>
      <c r="B4" s="30" t="s">
        <v>0</v>
      </c>
      <c r="C4" s="30" t="s">
        <v>20</v>
      </c>
      <c r="D4" s="30" t="s">
        <v>30</v>
      </c>
      <c r="E4" s="30" t="s">
        <v>1</v>
      </c>
      <c r="F4" s="31" t="s">
        <v>2</v>
      </c>
      <c r="G4" s="31" t="s">
        <v>3</v>
      </c>
      <c r="H4" s="32" t="s">
        <v>34</v>
      </c>
      <c r="I4" s="31" t="s">
        <v>38</v>
      </c>
      <c r="J4" s="32" t="s">
        <v>35</v>
      </c>
      <c r="K4" s="31" t="s">
        <v>36</v>
      </c>
      <c r="L4" s="32" t="s">
        <v>4</v>
      </c>
    </row>
    <row r="5" spans="1:15" ht="33.75">
      <c r="A5" s="40">
        <v>1</v>
      </c>
      <c r="B5" s="40">
        <v>1042028</v>
      </c>
      <c r="C5" s="41" t="s">
        <v>39</v>
      </c>
      <c r="D5" s="41" t="s">
        <v>40</v>
      </c>
      <c r="E5" s="41" t="s">
        <v>41</v>
      </c>
      <c r="F5" s="42" t="s">
        <v>31</v>
      </c>
      <c r="G5" s="42"/>
      <c r="H5" s="43">
        <v>351.4</v>
      </c>
      <c r="I5" s="40">
        <v>332.83</v>
      </c>
      <c r="J5" s="23">
        <f>H5*G5</f>
        <v>0</v>
      </c>
      <c r="K5" s="23">
        <f>G5*I5</f>
        <v>0</v>
      </c>
      <c r="L5" s="44">
        <v>3</v>
      </c>
      <c r="M5" s="38"/>
      <c r="N5" s="38"/>
      <c r="O5" s="38"/>
    </row>
    <row r="6" spans="1:15" ht="33" customHeight="1">
      <c r="A6" s="40">
        <v>2</v>
      </c>
      <c r="B6" s="40">
        <v>1042029</v>
      </c>
      <c r="C6" s="41" t="s">
        <v>39</v>
      </c>
      <c r="D6" s="41" t="s">
        <v>40</v>
      </c>
      <c r="E6" s="41" t="s">
        <v>42</v>
      </c>
      <c r="F6" s="42" t="s">
        <v>31</v>
      </c>
      <c r="G6" s="42"/>
      <c r="H6" s="43">
        <v>702.7</v>
      </c>
      <c r="I6" s="40">
        <v>665.56</v>
      </c>
      <c r="J6" s="23">
        <f>H6*G6</f>
        <v>0</v>
      </c>
      <c r="K6" s="23">
        <f aca="true" t="shared" si="0" ref="K6:K22">G6*I6</f>
        <v>0</v>
      </c>
      <c r="L6" s="44">
        <v>3</v>
      </c>
      <c r="M6" s="38"/>
      <c r="N6" s="38"/>
      <c r="O6" s="38"/>
    </row>
    <row r="7" spans="1:15" ht="22.5">
      <c r="A7" s="40">
        <v>10</v>
      </c>
      <c r="B7" s="40">
        <v>1103374</v>
      </c>
      <c r="C7" s="45" t="s">
        <v>43</v>
      </c>
      <c r="D7" s="42" t="s">
        <v>44</v>
      </c>
      <c r="E7" s="42" t="s">
        <v>45</v>
      </c>
      <c r="F7" s="42" t="s">
        <v>31</v>
      </c>
      <c r="G7" s="42"/>
      <c r="H7" s="46">
        <v>43674.2</v>
      </c>
      <c r="I7" s="47">
        <v>41665.45</v>
      </c>
      <c r="J7" s="23">
        <f>H7*G7</f>
        <v>0</v>
      </c>
      <c r="K7" s="23">
        <f t="shared" si="0"/>
        <v>0</v>
      </c>
      <c r="L7" s="44">
        <v>3</v>
      </c>
      <c r="M7" s="26"/>
      <c r="N7" s="27"/>
      <c r="O7" s="28"/>
    </row>
    <row r="8" spans="1:15" ht="22.5">
      <c r="A8" s="40">
        <v>11</v>
      </c>
      <c r="B8" s="40">
        <v>1103379</v>
      </c>
      <c r="C8" s="45" t="s">
        <v>46</v>
      </c>
      <c r="D8" s="42" t="s">
        <v>44</v>
      </c>
      <c r="E8" s="42" t="s">
        <v>47</v>
      </c>
      <c r="F8" s="42" t="s">
        <v>31</v>
      </c>
      <c r="G8" s="42"/>
      <c r="H8" s="46">
        <v>34020</v>
      </c>
      <c r="I8" s="47">
        <v>32634.36</v>
      </c>
      <c r="J8" s="23">
        <f>H8*G8</f>
        <v>0</v>
      </c>
      <c r="K8" s="23">
        <f>G8*I8</f>
        <v>0</v>
      </c>
      <c r="L8" s="44">
        <v>4</v>
      </c>
      <c r="M8" s="26"/>
      <c r="N8" s="27"/>
      <c r="O8" s="28"/>
    </row>
    <row r="9" spans="1:15" ht="22.5">
      <c r="A9" s="40">
        <v>12</v>
      </c>
      <c r="B9" s="48">
        <v>1103378</v>
      </c>
      <c r="C9" s="45" t="s">
        <v>46</v>
      </c>
      <c r="D9" s="42" t="s">
        <v>44</v>
      </c>
      <c r="E9" s="42" t="s">
        <v>48</v>
      </c>
      <c r="F9" s="42" t="s">
        <v>31</v>
      </c>
      <c r="G9" s="42"/>
      <c r="H9" s="46">
        <v>40762.6</v>
      </c>
      <c r="I9" s="47">
        <v>39102.33</v>
      </c>
      <c r="J9" s="23">
        <f aca="true" t="shared" si="1" ref="J9:J23">H9*G9</f>
        <v>0</v>
      </c>
      <c r="K9" s="23">
        <f t="shared" si="0"/>
        <v>0</v>
      </c>
      <c r="L9" s="44">
        <v>4</v>
      </c>
      <c r="M9" s="26"/>
      <c r="N9" s="27"/>
      <c r="O9" s="28"/>
    </row>
    <row r="10" spans="1:15" ht="22.5">
      <c r="A10" s="40">
        <v>32</v>
      </c>
      <c r="B10" s="40">
        <v>1104640</v>
      </c>
      <c r="C10" s="41" t="s">
        <v>49</v>
      </c>
      <c r="D10" s="41" t="s">
        <v>50</v>
      </c>
      <c r="E10" s="41" t="s">
        <v>51</v>
      </c>
      <c r="F10" s="42" t="s">
        <v>31</v>
      </c>
      <c r="G10" s="42"/>
      <c r="H10" s="41">
        <v>826</v>
      </c>
      <c r="I10" s="40">
        <v>776.25</v>
      </c>
      <c r="J10" s="23">
        <f t="shared" si="1"/>
        <v>0</v>
      </c>
      <c r="K10" s="23">
        <f t="shared" si="0"/>
        <v>0</v>
      </c>
      <c r="L10" s="44">
        <v>4</v>
      </c>
      <c r="M10" s="28"/>
      <c r="N10" s="28"/>
      <c r="O10" s="28"/>
    </row>
    <row r="11" spans="1:12" ht="22.5">
      <c r="A11" s="40">
        <v>33</v>
      </c>
      <c r="B11" s="40">
        <v>1104641</v>
      </c>
      <c r="C11" s="41" t="s">
        <v>49</v>
      </c>
      <c r="D11" s="41" t="s">
        <v>50</v>
      </c>
      <c r="E11" s="41" t="s">
        <v>52</v>
      </c>
      <c r="F11" s="42" t="s">
        <v>31</v>
      </c>
      <c r="G11" s="42"/>
      <c r="H11" s="41">
        <v>914.1</v>
      </c>
      <c r="I11" s="40">
        <v>859.05</v>
      </c>
      <c r="J11" s="23">
        <f t="shared" si="1"/>
        <v>0</v>
      </c>
      <c r="K11" s="23">
        <f t="shared" si="0"/>
        <v>0</v>
      </c>
      <c r="L11" s="44">
        <v>4</v>
      </c>
    </row>
    <row r="12" spans="1:12" ht="22.5">
      <c r="A12" s="40">
        <v>34</v>
      </c>
      <c r="B12" s="40">
        <v>1104642</v>
      </c>
      <c r="C12" s="41" t="s">
        <v>49</v>
      </c>
      <c r="D12" s="41" t="s">
        <v>50</v>
      </c>
      <c r="E12" s="41" t="s">
        <v>53</v>
      </c>
      <c r="F12" s="42" t="s">
        <v>31</v>
      </c>
      <c r="G12" s="42"/>
      <c r="H12" s="49">
        <v>1100.2</v>
      </c>
      <c r="I12" s="47">
        <v>1033.94</v>
      </c>
      <c r="J12" s="23">
        <f t="shared" si="1"/>
        <v>0</v>
      </c>
      <c r="K12" s="23">
        <f t="shared" si="0"/>
        <v>0</v>
      </c>
      <c r="L12" s="44">
        <v>4</v>
      </c>
    </row>
    <row r="13" spans="1:12" ht="22.5">
      <c r="A13" s="40">
        <v>35</v>
      </c>
      <c r="B13" s="40">
        <v>1139117</v>
      </c>
      <c r="C13" s="45" t="s">
        <v>54</v>
      </c>
      <c r="D13" s="45" t="s">
        <v>44</v>
      </c>
      <c r="E13" s="45" t="s">
        <v>32</v>
      </c>
      <c r="F13" s="42" t="s">
        <v>31</v>
      </c>
      <c r="G13" s="42"/>
      <c r="H13" s="46">
        <v>37056.2</v>
      </c>
      <c r="I13" s="47">
        <v>35546.9</v>
      </c>
      <c r="J13" s="23">
        <f t="shared" si="1"/>
        <v>0</v>
      </c>
      <c r="K13" s="23">
        <f t="shared" si="0"/>
        <v>0</v>
      </c>
      <c r="L13" s="44">
        <v>4</v>
      </c>
    </row>
    <row r="14" spans="1:12" ht="22.5">
      <c r="A14" s="40">
        <v>40</v>
      </c>
      <c r="B14" s="40">
        <v>3321956</v>
      </c>
      <c r="C14" s="42" t="s">
        <v>55</v>
      </c>
      <c r="D14" s="42" t="s">
        <v>56</v>
      </c>
      <c r="E14" s="42" t="s">
        <v>57</v>
      </c>
      <c r="F14" s="42" t="s">
        <v>31</v>
      </c>
      <c r="G14" s="42"/>
      <c r="H14" s="50">
        <v>650.1</v>
      </c>
      <c r="I14" s="40">
        <v>606.82</v>
      </c>
      <c r="J14" s="23">
        <f t="shared" si="1"/>
        <v>0</v>
      </c>
      <c r="K14" s="23">
        <f t="shared" si="0"/>
        <v>0</v>
      </c>
      <c r="L14" s="44">
        <v>2</v>
      </c>
    </row>
    <row r="15" spans="1:12" ht="22.5">
      <c r="A15" s="40">
        <v>41</v>
      </c>
      <c r="B15" s="40">
        <v>3321957</v>
      </c>
      <c r="C15" s="42" t="s">
        <v>55</v>
      </c>
      <c r="D15" s="42" t="s">
        <v>56</v>
      </c>
      <c r="E15" s="42" t="s">
        <v>58</v>
      </c>
      <c r="F15" s="42" t="s">
        <v>31</v>
      </c>
      <c r="G15" s="42"/>
      <c r="H15" s="50">
        <v>980.5</v>
      </c>
      <c r="I15" s="51">
        <v>916.14</v>
      </c>
      <c r="J15" s="23">
        <f t="shared" si="1"/>
        <v>0</v>
      </c>
      <c r="K15" s="23">
        <f t="shared" si="0"/>
        <v>0</v>
      </c>
      <c r="L15" s="44">
        <v>2</v>
      </c>
    </row>
    <row r="16" spans="1:12" ht="22.5">
      <c r="A16" s="40">
        <v>45</v>
      </c>
      <c r="B16" s="48">
        <v>1168051</v>
      </c>
      <c r="C16" s="42" t="s">
        <v>59</v>
      </c>
      <c r="D16" s="45" t="s">
        <v>60</v>
      </c>
      <c r="E16" s="42" t="s">
        <v>61</v>
      </c>
      <c r="F16" s="42" t="s">
        <v>31</v>
      </c>
      <c r="G16" s="42"/>
      <c r="H16" s="50">
        <v>260.3</v>
      </c>
      <c r="I16" s="51">
        <v>213.31</v>
      </c>
      <c r="J16" s="23">
        <f t="shared" si="1"/>
        <v>0</v>
      </c>
      <c r="K16" s="23">
        <f t="shared" si="0"/>
        <v>0</v>
      </c>
      <c r="L16" s="44">
        <v>3</v>
      </c>
    </row>
    <row r="17" spans="1:12" ht="33.75">
      <c r="A17" s="40">
        <v>54</v>
      </c>
      <c r="B17" s="48">
        <v>1084144</v>
      </c>
      <c r="C17" s="42" t="s">
        <v>62</v>
      </c>
      <c r="D17" s="42" t="s">
        <v>50</v>
      </c>
      <c r="E17" s="42" t="s">
        <v>63</v>
      </c>
      <c r="F17" s="42" t="s">
        <v>31</v>
      </c>
      <c r="G17" s="42"/>
      <c r="H17" s="50">
        <v>914.9</v>
      </c>
      <c r="I17" s="51">
        <v>830.91</v>
      </c>
      <c r="J17" s="23">
        <f t="shared" si="1"/>
        <v>0</v>
      </c>
      <c r="K17" s="23">
        <f t="shared" si="0"/>
        <v>0</v>
      </c>
      <c r="L17" s="44">
        <v>3</v>
      </c>
    </row>
    <row r="18" spans="1:12" ht="33.75">
      <c r="A18" s="40">
        <v>55</v>
      </c>
      <c r="B18" s="48">
        <v>1084145</v>
      </c>
      <c r="C18" s="42" t="s">
        <v>62</v>
      </c>
      <c r="D18" s="42" t="s">
        <v>50</v>
      </c>
      <c r="E18" s="42" t="s">
        <v>64</v>
      </c>
      <c r="F18" s="42" t="s">
        <v>31</v>
      </c>
      <c r="G18" s="42"/>
      <c r="H18" s="46">
        <v>1629.8</v>
      </c>
      <c r="I18" s="52">
        <v>1480.17</v>
      </c>
      <c r="J18" s="23">
        <f t="shared" si="1"/>
        <v>0</v>
      </c>
      <c r="K18" s="23">
        <f t="shared" si="0"/>
        <v>0</v>
      </c>
      <c r="L18" s="44">
        <v>3</v>
      </c>
    </row>
    <row r="19" spans="1:12" ht="45">
      <c r="A19" s="40">
        <v>61</v>
      </c>
      <c r="B19" s="48">
        <v>7114247</v>
      </c>
      <c r="C19" s="41" t="s">
        <v>65</v>
      </c>
      <c r="D19" s="41" t="s">
        <v>66</v>
      </c>
      <c r="E19" s="41" t="s">
        <v>67</v>
      </c>
      <c r="F19" s="42" t="s">
        <v>31</v>
      </c>
      <c r="G19" s="42"/>
      <c r="H19" s="49">
        <v>4482.7</v>
      </c>
      <c r="I19" s="52">
        <v>4335.01</v>
      </c>
      <c r="J19" s="23">
        <f t="shared" si="1"/>
        <v>0</v>
      </c>
      <c r="K19" s="23">
        <f t="shared" si="0"/>
        <v>0</v>
      </c>
      <c r="L19" s="44">
        <v>3</v>
      </c>
    </row>
    <row r="20" spans="1:12" ht="22.5">
      <c r="A20" s="40">
        <v>62</v>
      </c>
      <c r="B20" s="48">
        <v>7099155</v>
      </c>
      <c r="C20" s="45" t="s">
        <v>68</v>
      </c>
      <c r="D20" s="42" t="s">
        <v>69</v>
      </c>
      <c r="E20" s="42" t="s">
        <v>70</v>
      </c>
      <c r="F20" s="42" t="s">
        <v>31</v>
      </c>
      <c r="G20" s="42"/>
      <c r="H20" s="50">
        <v>364.3</v>
      </c>
      <c r="I20" s="51">
        <v>350.85</v>
      </c>
      <c r="J20" s="23">
        <f t="shared" si="1"/>
        <v>0</v>
      </c>
      <c r="K20" s="23">
        <f t="shared" si="0"/>
        <v>0</v>
      </c>
      <c r="L20" s="44">
        <v>3</v>
      </c>
    </row>
    <row r="21" spans="1:12" ht="22.5">
      <c r="A21" s="40">
        <v>63</v>
      </c>
      <c r="B21" s="48">
        <v>1103380</v>
      </c>
      <c r="C21" s="45" t="s">
        <v>71</v>
      </c>
      <c r="D21" s="42" t="s">
        <v>44</v>
      </c>
      <c r="E21" s="42" t="s">
        <v>47</v>
      </c>
      <c r="F21" s="42" t="s">
        <v>31</v>
      </c>
      <c r="G21" s="42"/>
      <c r="H21" s="49">
        <v>34020</v>
      </c>
      <c r="I21" s="52">
        <v>32463.27</v>
      </c>
      <c r="J21" s="23">
        <f t="shared" si="1"/>
        <v>0</v>
      </c>
      <c r="K21" s="23">
        <f t="shared" si="0"/>
        <v>0</v>
      </c>
      <c r="L21" s="44">
        <v>3</v>
      </c>
    </row>
    <row r="22" spans="1:12" ht="22.5">
      <c r="A22" s="40">
        <v>64</v>
      </c>
      <c r="B22" s="48">
        <v>1103381</v>
      </c>
      <c r="C22" s="45" t="s">
        <v>71</v>
      </c>
      <c r="D22" s="42" t="s">
        <v>44</v>
      </c>
      <c r="E22" s="42" t="s">
        <v>48</v>
      </c>
      <c r="F22" s="42" t="s">
        <v>31</v>
      </c>
      <c r="G22" s="42"/>
      <c r="H22" s="49">
        <v>40762.6</v>
      </c>
      <c r="I22" s="52">
        <v>38897.34</v>
      </c>
      <c r="J22" s="23">
        <f t="shared" si="1"/>
        <v>0</v>
      </c>
      <c r="K22" s="23">
        <f t="shared" si="0"/>
        <v>0</v>
      </c>
      <c r="L22" s="44">
        <v>3</v>
      </c>
    </row>
    <row r="23" spans="1:12" ht="22.5">
      <c r="A23" s="40">
        <v>65</v>
      </c>
      <c r="B23" s="48">
        <v>1328609</v>
      </c>
      <c r="C23" s="45" t="s">
        <v>72</v>
      </c>
      <c r="D23" s="42" t="s">
        <v>44</v>
      </c>
      <c r="E23" s="42" t="s">
        <v>73</v>
      </c>
      <c r="F23" s="42" t="s">
        <v>31</v>
      </c>
      <c r="G23" s="42"/>
      <c r="H23" s="49">
        <v>23131.2</v>
      </c>
      <c r="I23" s="52">
        <v>22067.3</v>
      </c>
      <c r="J23" s="23">
        <f t="shared" si="1"/>
        <v>0</v>
      </c>
      <c r="K23" s="23">
        <f>G23*I23</f>
        <v>0</v>
      </c>
      <c r="L23" s="44">
        <v>2</v>
      </c>
    </row>
    <row r="24" spans="1:12" ht="15">
      <c r="A24" s="57" t="s">
        <v>21</v>
      </c>
      <c r="B24" s="58"/>
      <c r="C24" s="58"/>
      <c r="D24" s="58"/>
      <c r="E24" s="58"/>
      <c r="F24" s="58"/>
      <c r="G24" s="58"/>
      <c r="H24" s="58"/>
      <c r="I24" s="59"/>
      <c r="J24" s="39">
        <f>SUM(J5:J23)</f>
        <v>0</v>
      </c>
      <c r="K24" s="39">
        <f>SUM(K5:K23)</f>
        <v>0</v>
      </c>
      <c r="L24" s="34"/>
    </row>
    <row r="25" spans="1:12" ht="15">
      <c r="A25" s="60" t="s">
        <v>22</v>
      </c>
      <c r="B25" s="61"/>
      <c r="C25" s="61"/>
      <c r="D25" s="61"/>
      <c r="E25" s="61"/>
      <c r="F25" s="61"/>
      <c r="G25" s="61"/>
      <c r="H25" s="61"/>
      <c r="I25" s="62"/>
      <c r="J25" s="33">
        <f>J24*0.1</f>
        <v>0</v>
      </c>
      <c r="K25" s="33">
        <f>K24*0.1</f>
        <v>0</v>
      </c>
      <c r="L25" s="29"/>
    </row>
    <row r="26" spans="1:12" ht="15">
      <c r="A26" s="60" t="s">
        <v>23</v>
      </c>
      <c r="B26" s="61"/>
      <c r="C26" s="61"/>
      <c r="D26" s="61"/>
      <c r="E26" s="61"/>
      <c r="F26" s="61"/>
      <c r="G26" s="61"/>
      <c r="H26" s="61"/>
      <c r="I26" s="62"/>
      <c r="J26" s="33">
        <f>SUM(J24:J25)</f>
        <v>0</v>
      </c>
      <c r="K26" s="33">
        <f>SUM(K24:K25)</f>
        <v>0</v>
      </c>
      <c r="L26" s="29"/>
    </row>
  </sheetData>
  <sheetProtection/>
  <mergeCells count="5">
    <mergeCell ref="A1:K1"/>
    <mergeCell ref="A2:K2"/>
    <mergeCell ref="A24:I24"/>
    <mergeCell ref="A25:I25"/>
    <mergeCell ref="A26:I26"/>
  </mergeCells>
  <printOptions/>
  <pageMargins left="0.7086614173228347" right="0.7086614173228347" top="0.7480314960629921" bottom="0.7480314960629921" header="0.31496062992125984" footer="0.31496062992125984"/>
  <pageSetup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20.14062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33</v>
      </c>
    </row>
    <row r="4" ht="15" thickBot="1"/>
    <row r="5" spans="2:7" ht="24.75" thickBot="1">
      <c r="B5" s="2" t="s">
        <v>6</v>
      </c>
      <c r="C5" s="3" t="s">
        <v>74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35">
        <f>specifikacija!J24</f>
        <v>0</v>
      </c>
      <c r="F6" s="35">
        <f>specifikacija!K24</f>
        <v>0</v>
      </c>
      <c r="G6" s="36">
        <f>specifikacija!K26</f>
        <v>0</v>
      </c>
    </row>
    <row r="7" spans="2:7" ht="36.75" thickBot="1">
      <c r="B7" s="2" t="s">
        <v>7</v>
      </c>
      <c r="C7" s="6" t="s">
        <v>37</v>
      </c>
      <c r="E7" s="54" t="s">
        <v>27</v>
      </c>
      <c r="F7" s="55"/>
      <c r="G7" s="56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SUBTOTAL(101,specifikacija!L5:L26)</f>
        <v>3.1578947368421053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75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2018-09-25T10:00:05Z</dcterms:modified>
  <cp:category/>
  <cp:version/>
  <cp:contentType/>
  <cp:contentStatus/>
</cp:coreProperties>
</file>