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А4-Plan CJN za 2018." sheetId="1" r:id="rId1"/>
  </sheets>
  <externalReferences>
    <externalReference r:id="rId4"/>
  </externalReferences>
  <definedNames>
    <definedName name="_xlnm.Print_Area" localSheetId="0">'А4-Plan CJN za 2018.'!$A$1:$J$61</definedName>
  </definedNames>
  <calcPr fullCalcOnLoad="1" refMode="R1C1"/>
</workbook>
</file>

<file path=xl/sharedStrings.xml><?xml version="1.0" encoding="utf-8"?>
<sst xmlns="http://schemas.openxmlformats.org/spreadsheetml/2006/main" count="245" uniqueCount="137">
  <si>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</si>
  <si>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</si>
  <si>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</si>
  <si>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</si>
  <si>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</si>
  <si>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</si>
  <si>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</si>
  <si>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</si>
  <si>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</si>
  <si>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</si>
  <si>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</si>
  <si>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</si>
  <si>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</si>
  <si>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</si>
  <si>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</si>
  <si>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</si>
  <si>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</si>
  <si>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</si>
  <si>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</si>
  <si>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</si>
  <si>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</si>
  <si>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</si>
  <si>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</si>
  <si>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 xml:space="preserve">Процењена вредност 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</si>
  <si>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</si>
  <si>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</si>
  <si>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</si>
  <si>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</si>
  <si>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</si>
  <si>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Децембар 2018.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</si>
  <si>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</si>
  <si>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</si>
  <si>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</si>
  <si>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</si>
  <si>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Коронарни стентови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</si>
  <si>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</si>
  <si>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</si>
  <si>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</si>
  <si>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</si>
  <si>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</si>
  <si>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</si>
  <si>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ПРОЦЕЊЕНА ВРЕДНОСТ ПЛАНА ЦЈН ЗА ПЕРИОД ОД ГОДИНУ ДАНА</t>
  </si>
  <si>
    <t>Лекови са Листе лекова</t>
  </si>
  <si>
    <t>Лекови ван Листе лекова</t>
  </si>
  <si>
    <t>ПРОЦЕЊЕНА ВРЕДНОСТ ЗА ЛЕКОВЕ СА ЛИСТЕ ЛЕКОВА ЗА ПЕРИОД ОД ГОДИНУ ДАНА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</si>
  <si>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</si>
  <si>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</si>
  <si>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</si>
  <si>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</si>
  <si>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</si>
  <si>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</si>
  <si>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</si>
  <si>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</si>
  <si>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</si>
  <si>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</si>
  <si>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</si>
  <si>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Октобар 2018.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</si>
  <si>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</si>
  <si>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</si>
  <si>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</si>
  <si>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Август 2018.</t>
  </si>
  <si>
    <t>Септембар 2018.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</si>
  <si>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</si>
  <si>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</si>
  <si>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</si>
  <si>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</si>
  <si>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</si>
  <si>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Новембар 2018.</t>
  </si>
  <si>
    <t>Април 2018.</t>
  </si>
  <si>
    <t>3.4</t>
  </si>
  <si>
    <t>33731110 –  интраокуларна сочива</t>
  </si>
  <si>
    <t>Јун 2019.</t>
  </si>
  <si>
    <t xml:space="preserve">укупно за 2 године:     </t>
  </si>
  <si>
    <t>за период од годину дана:</t>
  </si>
  <si>
    <t>Мај 2018.</t>
  </si>
  <si>
    <t>Септембар 2019.</t>
  </si>
  <si>
    <t xml:space="preserve">33141210 –
балон катетери
</t>
  </si>
  <si>
    <t>Јул 2018.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</si>
  <si>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</si>
  <si>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</si>
  <si>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</si>
  <si>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Оригинални и иновативни лекови</t>
  </si>
  <si>
    <t>Јануар 2019.</t>
  </si>
  <si>
    <t>ПЛАН ЦЕНТРАЛИЗОВАНИХ ЈАВНИХ НАБАВКИ ЗА 2018. ГОДИНУ</t>
  </si>
  <si>
    <t>Позиција у Финансијском плану РФЗО за 2018. годину</t>
  </si>
  <si>
    <t xml:space="preserve">Септембар 2018. </t>
  </si>
  <si>
    <t>Новембар 2019.</t>
  </si>
  <si>
    <t xml:space="preserve"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 </t>
  </si>
  <si>
    <t>Јун 2018.</t>
  </si>
  <si>
    <t>Децембар 2019.</t>
  </si>
  <si>
    <t>Вакцина против дифтерије, тетануса, пертусиса (ацелуларна), полиомијелитиса (инактивисана) и Hemophilus influenza tip B (конјугована, адсорбована), комбинована</t>
  </si>
  <si>
    <t>1.8</t>
  </si>
  <si>
    <t>Септембар 2020.</t>
  </si>
  <si>
    <t>1.10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</si>
  <si>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</t>
  </si>
  <si>
    <t>Јануар 2020.</t>
  </si>
  <si>
    <t>2.2</t>
  </si>
  <si>
    <t>Фебруар 2018.</t>
  </si>
  <si>
    <t>Април 2019.</t>
  </si>
  <si>
    <t xml:space="preserve">Поступак јавне набавке се спроводи ради закључења оквирног споразума.  </t>
  </si>
  <si>
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</t>
  </si>
  <si>
    <t>Специфични пејсмејкер системи на основу новоусвојених технологија</t>
  </si>
  <si>
    <t>Март 2018.</t>
  </si>
  <si>
    <t>Мај 2019.</t>
  </si>
  <si>
    <t>Октобар 2020.</t>
  </si>
  <si>
    <t>Интраокуларна мека тро-                  делна задњекоморна 
сочива израђена од хидрофобног акрилата</t>
  </si>
  <si>
    <t xml:space="preserve">33600000 –
фармацеутски производи
33140000 –
медицински потрошни материјал
</t>
  </si>
  <si>
    <r>
      <t xml:space="preserve">Поступак јавне набавке се спроводи ради закључења оквирног споразума.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</si>
  <si>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</si>
  <si>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</si>
  <si>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</si>
  <si>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Лекови за лечење ретких болести – sebelipase alfa и elosulfaze alfa, за период од 3 (три) месеца</t>
  </si>
  <si>
    <t xml:space="preserve">Поступак јавне набавке се спроводи ради закључења оквирног споразума. Јавна набавка спроводиће се за период од 18 (осамнаест) месеци.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</si>
  <si>
    <t>за период од 18 месеци:</t>
  </si>
  <si>
    <t>ПРОЦЕЊЕНА ВРЕДНОСТ ЗА УГРАДНИ МАТЕРИЈАЛ СА ПРАТЕЋИМ СПЕЦ. ПОТР. МАТЕР. КОЈИ ЈЕ НЕОПХОДАН ЗА ЊЕГОВУ ИМПЛАНТАЦИЈУ ЗА ПЕРИОД ОД ГОДИНУ ДАНА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</si>
  <si>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</si>
  <si>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</si>
  <si>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</si>
  <si>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</si>
  <si>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Венски стрипери</t>
  </si>
  <si>
    <t>за период од 15 месеци:</t>
  </si>
  <si>
    <t>Март 2020.</t>
  </si>
  <si>
    <t xml:space="preserve">Валвуле и рингови </t>
  </si>
  <si>
    <t>за период од 21 месеци:</t>
  </si>
  <si>
    <t xml:space="preserve">Поступак јавне набавке се спроводи ради закључења оквирног споразума. Јавна набавка спроводиће се за период од 21 (двадесетједан) месец.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</si>
  <si>
    <t>1.11</t>
  </si>
  <si>
    <t>Вакцина против малих богиња, црвенке и заушки (живи атенуирани вируси морбила, рубеоле и поротита)</t>
  </si>
  <si>
    <t>2.3</t>
  </si>
  <si>
    <t>Март 2019.</t>
  </si>
  <si>
    <t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Средства за ову јавну набавку су обезбеђена Закључком Владе Републике Србије, 05 број 500-4806/2018, од 31.05.2018. године, с тим што ће након измене Финансијског плана Републичког фонда за 2018. годину, иста бити предвиђена на позицији 471299 – Остала права из социјалног осигурања која се исплаћују непосредно пружаоцима услуга (институти  и заводи за јавно здравље). У складу са чланом 53. Закона о јавним набавкама, поступак јавне набавке неће бити покренут пре наведене измене Финансијског плана</t>
  </si>
  <si>
    <r>
  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</si>
  <si>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t>Цитостатици са Листе Б и Листе Д Листе лекова</t>
  </si>
  <si>
    <r>
      <t xml:space="preserve"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</si>
  <si>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r>
  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</si>
  <si>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r>
      <t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</t>
    </r>
    <r>
      <rPr>
        <b/>
        <sz val="9"/>
        <rFont val="Arial"/>
        <family val="2"/>
      </rPr>
      <t xml:space="preserve"> Због висине процењене вредности неопходно је именовање грађанског надзорника.</t>
    </r>
  </si>
  <si>
    <t xml:space="preserve">Поступак јавне набавке се спроводи ради закључења оквирног споразума. Јавна набавка спроводиће се за период од 15 (петнаест) месеци. Обавезе које су планиране у 2019. години  реализоваће се у складу са обезбеђеним финансијским средствима у финансијском плану за 2019. годину. </t>
  </si>
  <si>
    <r>
  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Поступак се спроводи за здравствене установе из Плана мреже и за потребе РФЗО.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</si>
</sst>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5">
          <cell r="C25" t="str">
            <v>33600000 – фармацеутски производи</v>
          </cell>
          <cell r="D25" t="str">
            <v>471215 - Лекови и медицинска средства у ЗУ (део апроприације за секундарну и терцијарну здравствену заштиту)</v>
          </cell>
        </row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B61" sqref="B61:J61"/>
    </sheetView>
  </sheetViews>
  <sheetFormatPr defaultColWidth="9.140625" defaultRowHeight="15"/>
  <cols>
    <col min="1" max="1" width="5.421875" style="16" customWidth="1"/>
    <col min="2" max="2" width="26.7109375" style="4" customWidth="1"/>
    <col min="3" max="3" width="12.7109375" style="4" customWidth="1"/>
    <col min="4" max="4" width="33.57421875" style="4" customWidth="1"/>
    <col min="5" max="5" width="17.140625" style="4" customWidth="1"/>
    <col min="6" max="6" width="10.7109375" style="4" customWidth="1"/>
    <col min="7" max="9" width="16.57421875" style="4" customWidth="1"/>
    <col min="10" max="10" width="46.28125" style="4" customWidth="1"/>
    <col min="11" max="11" width="9.140625" style="4" customWidth="1"/>
    <col min="12" max="12" width="13.140625" style="4" bestFit="1" customWidth="1"/>
    <col min="13" max="16384" width="9.140625" style="4" customWidth="1"/>
  </cols>
  <sheetData>
    <row r="1" spans="1:10" ht="18.75" customHeight="1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88.5" customHeight="1">
      <c r="A2" s="5" t="s">
        <v>0</v>
      </c>
      <c r="B2" s="6" t="s">
        <v>22</v>
      </c>
      <c r="C2" s="6" t="s">
        <v>53</v>
      </c>
      <c r="D2" s="6" t="s">
        <v>84</v>
      </c>
      <c r="E2" s="6" t="s">
        <v>23</v>
      </c>
      <c r="F2" s="6" t="s">
        <v>1</v>
      </c>
      <c r="G2" s="6" t="s">
        <v>20</v>
      </c>
      <c r="H2" s="6" t="s">
        <v>32</v>
      </c>
      <c r="I2" s="6" t="s">
        <v>31</v>
      </c>
      <c r="J2" s="6" t="s">
        <v>21</v>
      </c>
    </row>
    <row r="3" spans="1:10" ht="21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" customHeight="1">
      <c r="A4" s="7" t="s">
        <v>3</v>
      </c>
      <c r="B4" s="25" t="s">
        <v>42</v>
      </c>
      <c r="C4" s="25"/>
      <c r="D4" s="25"/>
      <c r="E4" s="25"/>
      <c r="F4" s="25"/>
      <c r="G4" s="25"/>
      <c r="H4" s="25"/>
      <c r="I4" s="25"/>
      <c r="J4" s="25"/>
    </row>
    <row r="5" spans="1:10" ht="101.25" customHeight="1">
      <c r="A5" s="8" t="s">
        <v>8</v>
      </c>
      <c r="B5" s="1" t="s">
        <v>25</v>
      </c>
      <c r="C5" s="1" t="s">
        <v>54</v>
      </c>
      <c r="D5" s="1" t="s">
        <v>55</v>
      </c>
      <c r="E5" s="2">
        <v>15562000000</v>
      </c>
      <c r="F5" s="1" t="s">
        <v>4</v>
      </c>
      <c r="G5" s="1" t="s">
        <v>85</v>
      </c>
      <c r="H5" s="1" t="s">
        <v>67</v>
      </c>
      <c r="I5" s="1" t="s">
        <v>86</v>
      </c>
      <c r="J5" s="1" t="s">
        <v>130</v>
      </c>
    </row>
    <row r="6" spans="1:10" ht="101.25" customHeight="1">
      <c r="A6" s="8" t="s">
        <v>9</v>
      </c>
      <c r="B6" s="1" t="s">
        <v>26</v>
      </c>
      <c r="C6" s="1" t="s">
        <v>58</v>
      </c>
      <c r="D6" s="1" t="s">
        <v>57</v>
      </c>
      <c r="E6" s="2">
        <v>9296000000</v>
      </c>
      <c r="F6" s="1" t="s">
        <v>4</v>
      </c>
      <c r="G6" s="1" t="s">
        <v>88</v>
      </c>
      <c r="H6" s="1" t="s">
        <v>61</v>
      </c>
      <c r="I6" s="1" t="s">
        <v>75</v>
      </c>
      <c r="J6" s="1" t="s">
        <v>130</v>
      </c>
    </row>
    <row r="7" spans="1:10" ht="99.75" customHeight="1">
      <c r="A7" s="8" t="s">
        <v>10</v>
      </c>
      <c r="B7" s="1" t="s">
        <v>131</v>
      </c>
      <c r="C7" s="1" t="s">
        <v>58</v>
      </c>
      <c r="D7" s="1" t="s">
        <v>108</v>
      </c>
      <c r="E7" s="2">
        <v>1164029090</v>
      </c>
      <c r="F7" s="1" t="s">
        <v>4</v>
      </c>
      <c r="G7" s="1" t="s">
        <v>88</v>
      </c>
      <c r="H7" s="1" t="s">
        <v>60</v>
      </c>
      <c r="I7" s="1" t="s">
        <v>63</v>
      </c>
      <c r="J7" s="1" t="s">
        <v>132</v>
      </c>
    </row>
    <row r="8" spans="1:10" ht="31.5" customHeight="1">
      <c r="A8" s="21" t="s">
        <v>11</v>
      </c>
      <c r="B8" s="20" t="s">
        <v>24</v>
      </c>
      <c r="C8" s="20" t="s">
        <v>58</v>
      </c>
      <c r="D8" s="20" t="s">
        <v>59</v>
      </c>
      <c r="E8" s="2" t="s">
        <v>73</v>
      </c>
      <c r="F8" s="20" t="s">
        <v>4</v>
      </c>
      <c r="G8" s="20" t="s">
        <v>77</v>
      </c>
      <c r="H8" s="20" t="s">
        <v>56</v>
      </c>
      <c r="I8" s="20" t="s">
        <v>104</v>
      </c>
      <c r="J8" s="20" t="s">
        <v>133</v>
      </c>
    </row>
    <row r="9" spans="1:10" ht="31.5" customHeight="1">
      <c r="A9" s="21"/>
      <c r="B9" s="20"/>
      <c r="C9" s="20"/>
      <c r="D9" s="20"/>
      <c r="E9" s="2">
        <v>1683616363</v>
      </c>
      <c r="F9" s="20"/>
      <c r="G9" s="20"/>
      <c r="H9" s="20"/>
      <c r="I9" s="20"/>
      <c r="J9" s="20"/>
    </row>
    <row r="10" spans="1:10" ht="31.5" customHeight="1">
      <c r="A10" s="21"/>
      <c r="B10" s="20"/>
      <c r="C10" s="20"/>
      <c r="D10" s="20"/>
      <c r="E10" s="2" t="s">
        <v>72</v>
      </c>
      <c r="F10" s="20"/>
      <c r="G10" s="20"/>
      <c r="H10" s="20"/>
      <c r="I10" s="20"/>
      <c r="J10" s="20"/>
    </row>
    <row r="11" spans="1:10" ht="31.5" customHeight="1">
      <c r="A11" s="21"/>
      <c r="B11" s="20"/>
      <c r="C11" s="20"/>
      <c r="D11" s="20"/>
      <c r="E11" s="2">
        <v>3367232726</v>
      </c>
      <c r="F11" s="20"/>
      <c r="G11" s="20"/>
      <c r="H11" s="20"/>
      <c r="I11" s="20"/>
      <c r="J11" s="20"/>
    </row>
    <row r="12" spans="1:10" ht="101.25" customHeight="1">
      <c r="A12" s="8" t="s">
        <v>12</v>
      </c>
      <c r="B12" s="1" t="s">
        <v>27</v>
      </c>
      <c r="C12" s="1" t="s">
        <v>58</v>
      </c>
      <c r="D12" s="1" t="s">
        <v>59</v>
      </c>
      <c r="E12" s="2">
        <v>6673534545</v>
      </c>
      <c r="F12" s="1" t="s">
        <v>4</v>
      </c>
      <c r="G12" s="1" t="s">
        <v>77</v>
      </c>
      <c r="H12" s="1" t="s">
        <v>61</v>
      </c>
      <c r="I12" s="1" t="s">
        <v>75</v>
      </c>
      <c r="J12" s="1" t="s">
        <v>130</v>
      </c>
    </row>
    <row r="13" spans="1:10" ht="72.75" customHeight="1">
      <c r="A13" s="8" t="s">
        <v>13</v>
      </c>
      <c r="B13" s="1" t="s">
        <v>28</v>
      </c>
      <c r="C13" s="1" t="s">
        <v>58</v>
      </c>
      <c r="D13" s="1" t="s">
        <v>59</v>
      </c>
      <c r="E13" s="2">
        <v>550000000</v>
      </c>
      <c r="F13" s="1" t="s">
        <v>4</v>
      </c>
      <c r="G13" s="1" t="s">
        <v>61</v>
      </c>
      <c r="H13" s="1" t="s">
        <v>29</v>
      </c>
      <c r="I13" s="1" t="s">
        <v>89</v>
      </c>
      <c r="J13" s="1" t="s">
        <v>87</v>
      </c>
    </row>
    <row r="14" spans="1:10" ht="27" customHeight="1">
      <c r="A14" s="21" t="s">
        <v>14</v>
      </c>
      <c r="B14" s="20" t="s">
        <v>109</v>
      </c>
      <c r="C14" s="20" t="s">
        <v>65</v>
      </c>
      <c r="D14" s="20" t="s">
        <v>66</v>
      </c>
      <c r="E14" s="2" t="s">
        <v>73</v>
      </c>
      <c r="F14" s="20" t="s">
        <v>4</v>
      </c>
      <c r="G14" s="20" t="s">
        <v>74</v>
      </c>
      <c r="H14" s="20" t="s">
        <v>77</v>
      </c>
      <c r="I14" s="20" t="s">
        <v>110</v>
      </c>
      <c r="J14" s="20" t="s">
        <v>94</v>
      </c>
    </row>
    <row r="15" spans="1:10" ht="24" customHeight="1">
      <c r="A15" s="21"/>
      <c r="B15" s="20"/>
      <c r="C15" s="20"/>
      <c r="D15" s="20"/>
      <c r="E15" s="2">
        <v>102002300</v>
      </c>
      <c r="F15" s="20"/>
      <c r="G15" s="20"/>
      <c r="H15" s="20"/>
      <c r="I15" s="20"/>
      <c r="J15" s="20"/>
    </row>
    <row r="16" spans="1:10" ht="26.25" customHeight="1">
      <c r="A16" s="21"/>
      <c r="B16" s="20"/>
      <c r="C16" s="20"/>
      <c r="D16" s="20"/>
      <c r="E16" s="2" t="s">
        <v>72</v>
      </c>
      <c r="F16" s="20"/>
      <c r="G16" s="20"/>
      <c r="H16" s="20"/>
      <c r="I16" s="20"/>
      <c r="J16" s="20"/>
    </row>
    <row r="17" spans="1:10" ht="27" customHeight="1">
      <c r="A17" s="21"/>
      <c r="B17" s="20"/>
      <c r="C17" s="20"/>
      <c r="D17" s="20"/>
      <c r="E17" s="2">
        <v>211764000</v>
      </c>
      <c r="F17" s="20"/>
      <c r="G17" s="20"/>
      <c r="H17" s="20"/>
      <c r="I17" s="20"/>
      <c r="J17" s="20"/>
    </row>
    <row r="18" spans="1:10" ht="25.5" customHeight="1">
      <c r="A18" s="21" t="s">
        <v>91</v>
      </c>
      <c r="B18" s="20" t="s">
        <v>90</v>
      </c>
      <c r="C18" s="20" t="s">
        <v>64</v>
      </c>
      <c r="D18" s="20" t="s">
        <v>66</v>
      </c>
      <c r="E18" s="2" t="s">
        <v>73</v>
      </c>
      <c r="F18" s="20" t="s">
        <v>4</v>
      </c>
      <c r="G18" s="20" t="s">
        <v>77</v>
      </c>
      <c r="H18" s="20" t="s">
        <v>61</v>
      </c>
      <c r="I18" s="20" t="s">
        <v>92</v>
      </c>
      <c r="J18" s="20" t="s">
        <v>94</v>
      </c>
    </row>
    <row r="19" spans="1:10" ht="25.5" customHeight="1">
      <c r="A19" s="21"/>
      <c r="B19" s="20"/>
      <c r="C19" s="20"/>
      <c r="D19" s="20"/>
      <c r="E19" s="2">
        <v>443660000</v>
      </c>
      <c r="F19" s="20"/>
      <c r="G19" s="20"/>
      <c r="H19" s="20"/>
      <c r="I19" s="20"/>
      <c r="J19" s="20"/>
    </row>
    <row r="20" spans="1:12" ht="25.5" customHeight="1">
      <c r="A20" s="21"/>
      <c r="B20" s="20"/>
      <c r="C20" s="20"/>
      <c r="D20" s="20"/>
      <c r="E20" s="2" t="s">
        <v>72</v>
      </c>
      <c r="F20" s="20"/>
      <c r="G20" s="20"/>
      <c r="H20" s="20"/>
      <c r="I20" s="20"/>
      <c r="J20" s="20"/>
      <c r="L20" s="9"/>
    </row>
    <row r="21" spans="1:10" ht="25.5" customHeight="1">
      <c r="A21" s="21"/>
      <c r="B21" s="20"/>
      <c r="C21" s="20"/>
      <c r="D21" s="20"/>
      <c r="E21" s="2">
        <v>887320000</v>
      </c>
      <c r="F21" s="20"/>
      <c r="G21" s="20"/>
      <c r="H21" s="20"/>
      <c r="I21" s="20"/>
      <c r="J21" s="20"/>
    </row>
    <row r="22" spans="1:10" ht="105.75" customHeight="1">
      <c r="A22" s="8" t="s">
        <v>15</v>
      </c>
      <c r="B22" s="1" t="s">
        <v>30</v>
      </c>
      <c r="C22" s="1" t="s">
        <v>64</v>
      </c>
      <c r="D22" s="1" t="s">
        <v>66</v>
      </c>
      <c r="E22" s="2">
        <v>1450000000</v>
      </c>
      <c r="F22" s="1" t="s">
        <v>4</v>
      </c>
      <c r="G22" s="1" t="s">
        <v>85</v>
      </c>
      <c r="H22" s="1" t="s">
        <v>67</v>
      </c>
      <c r="I22" s="1" t="s">
        <v>86</v>
      </c>
      <c r="J22" s="1" t="s">
        <v>134</v>
      </c>
    </row>
    <row r="23" spans="1:10" ht="105.75" customHeight="1">
      <c r="A23" s="8" t="s">
        <v>93</v>
      </c>
      <c r="B23" s="1" t="s">
        <v>126</v>
      </c>
      <c r="C23" s="1" t="s">
        <v>64</v>
      </c>
      <c r="D23" s="1" t="s">
        <v>66</v>
      </c>
      <c r="E23" s="2">
        <v>27840000</v>
      </c>
      <c r="F23" s="1" t="s">
        <v>4</v>
      </c>
      <c r="G23" s="1" t="s">
        <v>88</v>
      </c>
      <c r="H23" s="1" t="s">
        <v>77</v>
      </c>
      <c r="I23" s="1" t="s">
        <v>128</v>
      </c>
      <c r="J23" s="1" t="s">
        <v>87</v>
      </c>
    </row>
    <row r="24" spans="1:10" ht="108.75" customHeight="1">
      <c r="A24" s="8" t="s">
        <v>125</v>
      </c>
      <c r="B24" s="1" t="s">
        <v>81</v>
      </c>
      <c r="C24" s="1" t="s">
        <v>58</v>
      </c>
      <c r="D24" s="1" t="s">
        <v>57</v>
      </c>
      <c r="E24" s="2">
        <v>1522250000</v>
      </c>
      <c r="F24" s="1" t="s">
        <v>4</v>
      </c>
      <c r="G24" s="1" t="s">
        <v>67</v>
      </c>
      <c r="H24" s="1" t="s">
        <v>82</v>
      </c>
      <c r="I24" s="1" t="s">
        <v>95</v>
      </c>
      <c r="J24" s="1" t="s">
        <v>107</v>
      </c>
    </row>
    <row r="25" spans="1:10" ht="29.25" customHeight="1">
      <c r="A25" s="20" t="s">
        <v>44</v>
      </c>
      <c r="B25" s="20"/>
      <c r="C25" s="20"/>
      <c r="D25" s="20"/>
      <c r="E25" s="2">
        <f>E5+E6+E7+E9+E12+E13+E15+E19+E22+E23+E24</f>
        <v>38474932298</v>
      </c>
      <c r="F25" s="20"/>
      <c r="G25" s="20"/>
      <c r="H25" s="20"/>
      <c r="I25" s="20"/>
      <c r="J25" s="20"/>
    </row>
    <row r="26" spans="1:10" ht="29.25" customHeight="1">
      <c r="A26" s="20" t="s">
        <v>45</v>
      </c>
      <c r="B26" s="20"/>
      <c r="C26" s="20"/>
      <c r="D26" s="20"/>
      <c r="E26" s="2">
        <f>E5+E6+E7+E11+E12+E13+E17+E21+E22+E23+E24</f>
        <v>40711970361</v>
      </c>
      <c r="F26" s="20"/>
      <c r="G26" s="20"/>
      <c r="H26" s="20"/>
      <c r="I26" s="20"/>
      <c r="J26" s="20"/>
    </row>
    <row r="27" spans="1:10" ht="21" customHeight="1">
      <c r="A27" s="7" t="s">
        <v>5</v>
      </c>
      <c r="B27" s="25" t="s">
        <v>43</v>
      </c>
      <c r="C27" s="25"/>
      <c r="D27" s="25"/>
      <c r="E27" s="25"/>
      <c r="F27" s="25"/>
      <c r="G27" s="25"/>
      <c r="H27" s="25"/>
      <c r="I27" s="25"/>
      <c r="J27" s="25"/>
    </row>
    <row r="28" spans="1:10" ht="63.75" customHeight="1">
      <c r="A28" s="8" t="s">
        <v>16</v>
      </c>
      <c r="B28" s="1" t="s">
        <v>111</v>
      </c>
      <c r="C28" s="1" t="s">
        <v>58</v>
      </c>
      <c r="D28" s="1" t="s">
        <v>59</v>
      </c>
      <c r="E28" s="2">
        <v>183376000</v>
      </c>
      <c r="F28" s="1" t="s">
        <v>4</v>
      </c>
      <c r="G28" s="1" t="s">
        <v>97</v>
      </c>
      <c r="H28" s="1" t="s">
        <v>102</v>
      </c>
      <c r="I28" s="1" t="s">
        <v>88</v>
      </c>
      <c r="J28" s="1" t="s">
        <v>99</v>
      </c>
    </row>
    <row r="29" spans="1:10" ht="103.5" customHeight="1">
      <c r="A29" s="8" t="s">
        <v>96</v>
      </c>
      <c r="B29" s="1" t="s">
        <v>62</v>
      </c>
      <c r="C29" s="1" t="s">
        <v>58</v>
      </c>
      <c r="D29" s="1" t="s">
        <v>59</v>
      </c>
      <c r="E29" s="2">
        <v>1180260363</v>
      </c>
      <c r="F29" s="1" t="s">
        <v>4</v>
      </c>
      <c r="G29" s="1" t="s">
        <v>102</v>
      </c>
      <c r="H29" s="1" t="s">
        <v>68</v>
      </c>
      <c r="I29" s="1" t="s">
        <v>98</v>
      </c>
      <c r="J29" s="1" t="s">
        <v>134</v>
      </c>
    </row>
    <row r="30" spans="1:10" ht="204" customHeight="1">
      <c r="A30" s="8" t="s">
        <v>127</v>
      </c>
      <c r="B30" s="1" t="s">
        <v>62</v>
      </c>
      <c r="C30" s="1" t="s">
        <v>58</v>
      </c>
      <c r="D30" s="1"/>
      <c r="E30" s="2">
        <v>454545454.54</v>
      </c>
      <c r="F30" s="1" t="s">
        <v>4</v>
      </c>
      <c r="G30" s="1" t="s">
        <v>88</v>
      </c>
      <c r="H30" s="1" t="s">
        <v>60</v>
      </c>
      <c r="I30" s="1" t="s">
        <v>71</v>
      </c>
      <c r="J30" s="10" t="s">
        <v>129</v>
      </c>
    </row>
    <row r="31" spans="1:10" ht="27.75" customHeight="1">
      <c r="A31" s="20" t="s">
        <v>46</v>
      </c>
      <c r="B31" s="20"/>
      <c r="C31" s="20"/>
      <c r="D31" s="20"/>
      <c r="E31" s="2">
        <f>E28+E29+E30</f>
        <v>1818181817.54</v>
      </c>
      <c r="F31" s="20"/>
      <c r="G31" s="20"/>
      <c r="H31" s="20"/>
      <c r="I31" s="20"/>
      <c r="J31" s="20"/>
    </row>
    <row r="32" spans="1:10" ht="21" customHeight="1">
      <c r="A32" s="7" t="s">
        <v>6</v>
      </c>
      <c r="B32" s="25" t="s">
        <v>33</v>
      </c>
      <c r="C32" s="25"/>
      <c r="D32" s="25"/>
      <c r="E32" s="25"/>
      <c r="F32" s="25"/>
      <c r="G32" s="25"/>
      <c r="H32" s="25"/>
      <c r="I32" s="25"/>
      <c r="J32" s="25"/>
    </row>
    <row r="33" spans="1:12" ht="72.75" customHeight="1">
      <c r="A33" s="8" t="s">
        <v>17</v>
      </c>
      <c r="B33" s="1" t="s">
        <v>34</v>
      </c>
      <c r="C33" s="1" t="s">
        <v>58</v>
      </c>
      <c r="D33" s="1" t="s">
        <v>59</v>
      </c>
      <c r="E33" s="2">
        <v>600000000</v>
      </c>
      <c r="F33" s="1" t="s">
        <v>4</v>
      </c>
      <c r="G33" s="1" t="s">
        <v>102</v>
      </c>
      <c r="H33" s="1" t="s">
        <v>88</v>
      </c>
      <c r="I33" s="1" t="s">
        <v>71</v>
      </c>
      <c r="J33" s="1" t="s">
        <v>100</v>
      </c>
      <c r="L33" s="9"/>
    </row>
    <row r="34" spans="1:10" ht="72.75" customHeight="1">
      <c r="A34" s="8" t="s">
        <v>38</v>
      </c>
      <c r="B34" s="1" t="s">
        <v>35</v>
      </c>
      <c r="C34" s="1" t="s">
        <v>58</v>
      </c>
      <c r="D34" s="1" t="s">
        <v>59</v>
      </c>
      <c r="E34" s="2">
        <v>100000000</v>
      </c>
      <c r="F34" s="1" t="s">
        <v>4</v>
      </c>
      <c r="G34" s="1" t="s">
        <v>102</v>
      </c>
      <c r="H34" s="1" t="s">
        <v>88</v>
      </c>
      <c r="I34" s="1" t="s">
        <v>71</v>
      </c>
      <c r="J34" s="1" t="s">
        <v>100</v>
      </c>
    </row>
    <row r="35" spans="1:10" ht="77.25" customHeight="1">
      <c r="A35" s="8" t="s">
        <v>39</v>
      </c>
      <c r="B35" s="1" t="s">
        <v>101</v>
      </c>
      <c r="C35" s="1" t="s">
        <v>58</v>
      </c>
      <c r="D35" s="1" t="s">
        <v>59</v>
      </c>
      <c r="E35" s="2">
        <v>23500000</v>
      </c>
      <c r="F35" s="1" t="s">
        <v>4</v>
      </c>
      <c r="G35" s="1" t="s">
        <v>102</v>
      </c>
      <c r="H35" s="1" t="s">
        <v>74</v>
      </c>
      <c r="I35" s="1" t="s">
        <v>103</v>
      </c>
      <c r="J35" s="1" t="s">
        <v>100</v>
      </c>
    </row>
    <row r="36" spans="1:10" ht="24" customHeight="1">
      <c r="A36" s="21" t="s">
        <v>69</v>
      </c>
      <c r="B36" s="20" t="s">
        <v>105</v>
      </c>
      <c r="C36" s="20" t="s">
        <v>70</v>
      </c>
      <c r="D36" s="20" t="s">
        <v>59</v>
      </c>
      <c r="E36" s="2" t="s">
        <v>73</v>
      </c>
      <c r="F36" s="20" t="s">
        <v>4</v>
      </c>
      <c r="G36" s="20" t="s">
        <v>68</v>
      </c>
      <c r="H36" s="20" t="s">
        <v>77</v>
      </c>
      <c r="I36" s="20" t="s">
        <v>95</v>
      </c>
      <c r="J36" s="20" t="s">
        <v>112</v>
      </c>
    </row>
    <row r="37" spans="1:10" ht="24" customHeight="1">
      <c r="A37" s="21"/>
      <c r="B37" s="20"/>
      <c r="C37" s="20"/>
      <c r="D37" s="20"/>
      <c r="E37" s="2">
        <v>25728000</v>
      </c>
      <c r="F37" s="20"/>
      <c r="G37" s="20"/>
      <c r="H37" s="20"/>
      <c r="I37" s="20"/>
      <c r="J37" s="20"/>
    </row>
    <row r="38" spans="1:10" ht="24" customHeight="1">
      <c r="A38" s="21"/>
      <c r="B38" s="20"/>
      <c r="C38" s="20"/>
      <c r="D38" s="20"/>
      <c r="E38" s="2" t="s">
        <v>113</v>
      </c>
      <c r="F38" s="20"/>
      <c r="G38" s="20"/>
      <c r="H38" s="20"/>
      <c r="I38" s="20"/>
      <c r="J38" s="20"/>
    </row>
    <row r="39" spans="1:10" ht="24" customHeight="1">
      <c r="A39" s="21"/>
      <c r="B39" s="20"/>
      <c r="C39" s="20"/>
      <c r="D39" s="20"/>
      <c r="E39" s="2">
        <v>38592000</v>
      </c>
      <c r="F39" s="20"/>
      <c r="G39" s="20"/>
      <c r="H39" s="20"/>
      <c r="I39" s="20"/>
      <c r="J39" s="20"/>
    </row>
    <row r="40" spans="1:10" ht="30" customHeight="1">
      <c r="A40" s="21" t="s">
        <v>117</v>
      </c>
      <c r="B40" s="20" t="s">
        <v>119</v>
      </c>
      <c r="C40" s="20" t="str">
        <f>'[1]Plan CJN za 2017.'!C25</f>
        <v>33600000 – фармацеутски производи</v>
      </c>
      <c r="D40" s="20" t="str">
        <f>'[1]Plan CJN za 2017.'!D25</f>
        <v>471215 - Лекови и медицинска средства у ЗУ (део апроприације за секундарну и терцијарну здравствену заштиту)</v>
      </c>
      <c r="E40" s="2" t="s">
        <v>73</v>
      </c>
      <c r="F40" s="20" t="s">
        <v>4</v>
      </c>
      <c r="G40" s="20" t="s">
        <v>74</v>
      </c>
      <c r="H40" s="20" t="s">
        <v>77</v>
      </c>
      <c r="I40" s="20" t="s">
        <v>75</v>
      </c>
      <c r="J40" s="20" t="s">
        <v>135</v>
      </c>
    </row>
    <row r="41" spans="1:10" ht="24" customHeight="1">
      <c r="A41" s="21"/>
      <c r="B41" s="20"/>
      <c r="C41" s="20"/>
      <c r="D41" s="20"/>
      <c r="E41" s="2">
        <v>876000</v>
      </c>
      <c r="F41" s="20"/>
      <c r="G41" s="20"/>
      <c r="H41" s="20"/>
      <c r="I41" s="20"/>
      <c r="J41" s="20"/>
    </row>
    <row r="42" spans="1:10" ht="27" customHeight="1">
      <c r="A42" s="21"/>
      <c r="B42" s="20"/>
      <c r="C42" s="20"/>
      <c r="D42" s="20"/>
      <c r="E42" s="2" t="s">
        <v>120</v>
      </c>
      <c r="F42" s="20"/>
      <c r="G42" s="20"/>
      <c r="H42" s="20"/>
      <c r="I42" s="20"/>
      <c r="J42" s="20"/>
    </row>
    <row r="43" spans="1:10" ht="23.25" customHeight="1">
      <c r="A43" s="21"/>
      <c r="B43" s="20"/>
      <c r="C43" s="20"/>
      <c r="D43" s="20"/>
      <c r="E43" s="2">
        <v>1095000</v>
      </c>
      <c r="F43" s="20"/>
      <c r="G43" s="20"/>
      <c r="H43" s="20"/>
      <c r="I43" s="20"/>
      <c r="J43" s="20"/>
    </row>
    <row r="44" spans="1:10" ht="24" customHeight="1">
      <c r="A44" s="21" t="s">
        <v>118</v>
      </c>
      <c r="B44" s="19" t="s">
        <v>122</v>
      </c>
      <c r="C44" s="20" t="str">
        <f>'[1]Plan CJN za 2017.'!C29</f>
        <v>33600000 – фармацеутски производи</v>
      </c>
      <c r="D44" s="20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44" s="2" t="s">
        <v>73</v>
      </c>
      <c r="F44" s="20" t="s">
        <v>4</v>
      </c>
      <c r="G44" s="20" t="s">
        <v>74</v>
      </c>
      <c r="H44" s="20" t="s">
        <v>77</v>
      </c>
      <c r="I44" s="20" t="s">
        <v>121</v>
      </c>
      <c r="J44" s="20" t="s">
        <v>124</v>
      </c>
    </row>
    <row r="45" spans="1:10" ht="24" customHeight="1">
      <c r="A45" s="21"/>
      <c r="B45" s="19"/>
      <c r="C45" s="20"/>
      <c r="D45" s="20"/>
      <c r="E45" s="2">
        <v>1661371.42</v>
      </c>
      <c r="F45" s="20"/>
      <c r="G45" s="20"/>
      <c r="H45" s="20"/>
      <c r="I45" s="20"/>
      <c r="J45" s="20"/>
    </row>
    <row r="46" spans="1:10" ht="24" customHeight="1">
      <c r="A46" s="21"/>
      <c r="B46" s="19"/>
      <c r="C46" s="20"/>
      <c r="D46" s="20"/>
      <c r="E46" s="2" t="s">
        <v>123</v>
      </c>
      <c r="F46" s="20"/>
      <c r="G46" s="20"/>
      <c r="H46" s="20"/>
      <c r="I46" s="20"/>
      <c r="J46" s="20"/>
    </row>
    <row r="47" spans="1:10" ht="24" customHeight="1">
      <c r="A47" s="21"/>
      <c r="B47" s="19"/>
      <c r="C47" s="20"/>
      <c r="D47" s="20"/>
      <c r="E47" s="2">
        <v>2907400</v>
      </c>
      <c r="F47" s="20"/>
      <c r="G47" s="20"/>
      <c r="H47" s="20"/>
      <c r="I47" s="20"/>
      <c r="J47" s="20"/>
    </row>
    <row r="48" spans="1:10" ht="30" customHeight="1">
      <c r="A48" s="21" t="s">
        <v>114</v>
      </c>
      <c r="B48" s="21"/>
      <c r="C48" s="21"/>
      <c r="D48" s="21"/>
      <c r="E48" s="2">
        <f>E33+E34+E35+E37+E41+E45</f>
        <v>751765371.42</v>
      </c>
      <c r="F48" s="20"/>
      <c r="G48" s="20"/>
      <c r="H48" s="20"/>
      <c r="I48" s="20"/>
      <c r="J48" s="20"/>
    </row>
    <row r="49" spans="1:10" ht="30.75" customHeight="1">
      <c r="A49" s="20" t="s">
        <v>47</v>
      </c>
      <c r="B49" s="20"/>
      <c r="C49" s="20"/>
      <c r="D49" s="20"/>
      <c r="E49" s="2">
        <f>E33+E34+E35+E39+E43+E47</f>
        <v>766094400</v>
      </c>
      <c r="F49" s="20"/>
      <c r="G49" s="20"/>
      <c r="H49" s="20"/>
      <c r="I49" s="20"/>
      <c r="J49" s="20"/>
    </row>
    <row r="50" spans="1:10" ht="21" customHeight="1">
      <c r="A50" s="7" t="s">
        <v>7</v>
      </c>
      <c r="B50" s="25" t="s">
        <v>36</v>
      </c>
      <c r="C50" s="25"/>
      <c r="D50" s="25"/>
      <c r="E50" s="25"/>
      <c r="F50" s="25"/>
      <c r="G50" s="25"/>
      <c r="H50" s="25"/>
      <c r="I50" s="25"/>
      <c r="J50" s="25"/>
    </row>
    <row r="51" spans="1:10" ht="82.5" customHeight="1">
      <c r="A51" s="8" t="s">
        <v>18</v>
      </c>
      <c r="B51" s="1" t="s">
        <v>37</v>
      </c>
      <c r="C51" s="1" t="s">
        <v>76</v>
      </c>
      <c r="D51" s="1" t="s">
        <v>59</v>
      </c>
      <c r="E51" s="2">
        <v>160000000</v>
      </c>
      <c r="F51" s="1" t="s">
        <v>4</v>
      </c>
      <c r="G51" s="1" t="s">
        <v>102</v>
      </c>
      <c r="H51" s="1" t="s">
        <v>88</v>
      </c>
      <c r="I51" s="1" t="s">
        <v>71</v>
      </c>
      <c r="J51" s="1" t="s">
        <v>100</v>
      </c>
    </row>
    <row r="52" spans="1:10" ht="132" customHeight="1">
      <c r="A52" s="8" t="s">
        <v>48</v>
      </c>
      <c r="B52" s="1" t="s">
        <v>115</v>
      </c>
      <c r="C52" s="1" t="s">
        <v>106</v>
      </c>
      <c r="D52" s="1" t="s">
        <v>59</v>
      </c>
      <c r="E52" s="2">
        <v>117000000</v>
      </c>
      <c r="F52" s="1" t="s">
        <v>4</v>
      </c>
      <c r="G52" s="1" t="s">
        <v>74</v>
      </c>
      <c r="H52" s="1" t="s">
        <v>77</v>
      </c>
      <c r="I52" s="1" t="s">
        <v>78</v>
      </c>
      <c r="J52" s="1" t="s">
        <v>100</v>
      </c>
    </row>
    <row r="53" spans="1:10" ht="26.25" customHeight="1">
      <c r="A53" s="20" t="s">
        <v>49</v>
      </c>
      <c r="B53" s="20"/>
      <c r="C53" s="20"/>
      <c r="D53" s="20"/>
      <c r="E53" s="2">
        <f>E51+E52</f>
        <v>277000000</v>
      </c>
      <c r="F53" s="20"/>
      <c r="G53" s="20"/>
      <c r="H53" s="20"/>
      <c r="I53" s="20"/>
      <c r="J53" s="20"/>
    </row>
    <row r="54" spans="1:10" ht="21" customHeight="1">
      <c r="A54" s="7" t="s">
        <v>50</v>
      </c>
      <c r="B54" s="25" t="s">
        <v>19</v>
      </c>
      <c r="C54" s="25"/>
      <c r="D54" s="25"/>
      <c r="E54" s="25"/>
      <c r="F54" s="25"/>
      <c r="G54" s="25"/>
      <c r="H54" s="25"/>
      <c r="I54" s="25"/>
      <c r="J54" s="25"/>
    </row>
    <row r="55" spans="1:10" ht="108">
      <c r="A55" s="8" t="s">
        <v>51</v>
      </c>
      <c r="B55" s="1" t="s">
        <v>80</v>
      </c>
      <c r="C55" s="1" t="s">
        <v>79</v>
      </c>
      <c r="D55" s="1" t="s">
        <v>116</v>
      </c>
      <c r="E55" s="2">
        <v>3500000000</v>
      </c>
      <c r="F55" s="1" t="s">
        <v>4</v>
      </c>
      <c r="G55" s="1" t="s">
        <v>74</v>
      </c>
      <c r="H55" s="1" t="s">
        <v>60</v>
      </c>
      <c r="I55" s="1" t="s">
        <v>63</v>
      </c>
      <c r="J55" s="1" t="s">
        <v>136</v>
      </c>
    </row>
    <row r="56" spans="1:10" ht="27" customHeight="1">
      <c r="A56" s="20" t="s">
        <v>52</v>
      </c>
      <c r="B56" s="20"/>
      <c r="C56" s="20"/>
      <c r="D56" s="20"/>
      <c r="E56" s="2">
        <f>SUM(E55)</f>
        <v>3500000000</v>
      </c>
      <c r="F56" s="20"/>
      <c r="G56" s="20"/>
      <c r="H56" s="20"/>
      <c r="I56" s="20"/>
      <c r="J56" s="20"/>
    </row>
    <row r="57" spans="1:11" s="12" customFormat="1" ht="27" customHeight="1">
      <c r="A57" s="24" t="s">
        <v>41</v>
      </c>
      <c r="B57" s="24"/>
      <c r="C57" s="24"/>
      <c r="D57" s="24"/>
      <c r="E57" s="3">
        <f>E25+E31+E48+E53+E56</f>
        <v>44821879486.96</v>
      </c>
      <c r="F57" s="23"/>
      <c r="G57" s="23"/>
      <c r="H57" s="23"/>
      <c r="I57" s="23"/>
      <c r="J57" s="23"/>
      <c r="K57" s="11"/>
    </row>
    <row r="58" spans="1:11" s="12" customFormat="1" ht="27" customHeight="1">
      <c r="A58" s="24" t="s">
        <v>40</v>
      </c>
      <c r="B58" s="24"/>
      <c r="C58" s="24"/>
      <c r="D58" s="24"/>
      <c r="E58" s="3">
        <f>E26+E31+E49+E53+E56</f>
        <v>47073246578.54</v>
      </c>
      <c r="F58" s="23"/>
      <c r="G58" s="23"/>
      <c r="H58" s="23"/>
      <c r="I58" s="23"/>
      <c r="J58" s="23"/>
      <c r="K58" s="11"/>
    </row>
    <row r="59" spans="1:11" s="12" customFormat="1" ht="12">
      <c r="A59" s="13"/>
      <c r="B59" s="13"/>
      <c r="C59" s="13"/>
      <c r="D59" s="13"/>
      <c r="E59" s="14"/>
      <c r="F59" s="15"/>
      <c r="G59" s="15"/>
      <c r="H59" s="15"/>
      <c r="I59" s="15"/>
      <c r="J59" s="15"/>
      <c r="K59" s="11"/>
    </row>
    <row r="60" spans="2:10" ht="12">
      <c r="B60" s="17">
        <v>60018.05</v>
      </c>
      <c r="E60" s="9"/>
      <c r="F60" s="18"/>
      <c r="G60" s="18"/>
      <c r="H60" s="18"/>
      <c r="I60" s="18"/>
      <c r="J60" s="18"/>
    </row>
    <row r="61" spans="2:10" ht="12.75">
      <c r="B61" s="22"/>
      <c r="C61" s="22"/>
      <c r="D61" s="22"/>
      <c r="E61" s="22"/>
      <c r="F61" s="22"/>
      <c r="G61" s="22"/>
      <c r="H61" s="22"/>
      <c r="I61" s="22"/>
      <c r="J61" s="22"/>
    </row>
    <row r="63" ht="12">
      <c r="E63" s="9"/>
    </row>
    <row r="64" ht="12">
      <c r="E64" s="9"/>
    </row>
    <row r="65" ht="12">
      <c r="E65" s="9"/>
    </row>
    <row r="66" ht="12">
      <c r="E66" s="9"/>
    </row>
    <row r="67" ht="12">
      <c r="E67" s="9"/>
    </row>
    <row r="68" ht="12">
      <c r="E68" s="9"/>
    </row>
    <row r="69" ht="12">
      <c r="E69" s="9"/>
    </row>
    <row r="70" ht="12">
      <c r="E70" s="9"/>
    </row>
    <row r="71" ht="12">
      <c r="E71" s="9"/>
    </row>
    <row r="72" ht="12">
      <c r="E72" s="9"/>
    </row>
    <row r="73" ht="12">
      <c r="E73" s="9"/>
    </row>
    <row r="74" ht="12">
      <c r="E74" s="9"/>
    </row>
    <row r="75" ht="12">
      <c r="E75" s="9"/>
    </row>
    <row r="76" ht="12">
      <c r="E76" s="9"/>
    </row>
    <row r="77" ht="12">
      <c r="E77" s="9"/>
    </row>
    <row r="78" ht="12">
      <c r="E78" s="9"/>
    </row>
    <row r="79" ht="12">
      <c r="E79" s="9"/>
    </row>
    <row r="80" ht="12">
      <c r="E80" s="9"/>
    </row>
    <row r="81" ht="12">
      <c r="E81" s="9"/>
    </row>
    <row r="82" ht="12">
      <c r="E82" s="9"/>
    </row>
    <row r="83" ht="12">
      <c r="E83" s="9"/>
    </row>
    <row r="84" ht="12">
      <c r="E84" s="9"/>
    </row>
    <row r="85" ht="12">
      <c r="E85" s="9"/>
    </row>
    <row r="86" ht="12">
      <c r="E86" s="9"/>
    </row>
    <row r="87" ht="12">
      <c r="E87" s="9"/>
    </row>
    <row r="88" ht="12">
      <c r="E88" s="9"/>
    </row>
    <row r="89" ht="12">
      <c r="E89" s="9"/>
    </row>
  </sheetData>
  <sheetProtection/>
  <mergeCells count="80">
    <mergeCell ref="B40:B43"/>
    <mergeCell ref="A40:A43"/>
    <mergeCell ref="A44:A47"/>
    <mergeCell ref="J44:J47"/>
    <mergeCell ref="G44:G47"/>
    <mergeCell ref="H44:H47"/>
    <mergeCell ref="I44:I47"/>
    <mergeCell ref="F44:F47"/>
    <mergeCell ref="H40:H43"/>
    <mergeCell ref="I40:I43"/>
    <mergeCell ref="J40:J43"/>
    <mergeCell ref="D40:D43"/>
    <mergeCell ref="D44:D47"/>
    <mergeCell ref="C40:C43"/>
    <mergeCell ref="D8:D11"/>
    <mergeCell ref="J8:J11"/>
    <mergeCell ref="F8:F11"/>
    <mergeCell ref="G8:G11"/>
    <mergeCell ref="H8:H11"/>
    <mergeCell ref="I8:I11"/>
    <mergeCell ref="A1:J1"/>
    <mergeCell ref="B50:J50"/>
    <mergeCell ref="B54:J54"/>
    <mergeCell ref="B32:J32"/>
    <mergeCell ref="A3:J3"/>
    <mergeCell ref="B4:J4"/>
    <mergeCell ref="F49:J49"/>
    <mergeCell ref="A8:A11"/>
    <mergeCell ref="B8:B11"/>
    <mergeCell ref="C8:C11"/>
    <mergeCell ref="F56:J56"/>
    <mergeCell ref="B27:J27"/>
    <mergeCell ref="F25:J25"/>
    <mergeCell ref="F26:J26"/>
    <mergeCell ref="A25:D25"/>
    <mergeCell ref="A26:D26"/>
    <mergeCell ref="F31:J31"/>
    <mergeCell ref="C44:C47"/>
    <mergeCell ref="F40:F43"/>
    <mergeCell ref="G40:G43"/>
    <mergeCell ref="G18:G21"/>
    <mergeCell ref="F57:J57"/>
    <mergeCell ref="A58:D58"/>
    <mergeCell ref="A56:D56"/>
    <mergeCell ref="A57:D57"/>
    <mergeCell ref="F53:J53"/>
    <mergeCell ref="A53:D53"/>
    <mergeCell ref="A49:D49"/>
    <mergeCell ref="A31:D31"/>
    <mergeCell ref="F58:J58"/>
    <mergeCell ref="H14:H17"/>
    <mergeCell ref="I14:I17"/>
    <mergeCell ref="H18:H21"/>
    <mergeCell ref="I18:I21"/>
    <mergeCell ref="J18:J21"/>
    <mergeCell ref="A18:A21"/>
    <mergeCell ref="B18:B21"/>
    <mergeCell ref="C18:C21"/>
    <mergeCell ref="D18:D21"/>
    <mergeCell ref="F18:F21"/>
    <mergeCell ref="F36:F39"/>
    <mergeCell ref="G36:G39"/>
    <mergeCell ref="B61:J61"/>
    <mergeCell ref="A14:A17"/>
    <mergeCell ref="B14:B17"/>
    <mergeCell ref="C14:C17"/>
    <mergeCell ref="D14:D17"/>
    <mergeCell ref="J14:J17"/>
    <mergeCell ref="F14:F17"/>
    <mergeCell ref="G14:G17"/>
    <mergeCell ref="B44:B47"/>
    <mergeCell ref="H36:H39"/>
    <mergeCell ref="I36:I39"/>
    <mergeCell ref="J36:J39"/>
    <mergeCell ref="A48:D48"/>
    <mergeCell ref="F48:J48"/>
    <mergeCell ref="A36:A39"/>
    <mergeCell ref="B36:B39"/>
    <mergeCell ref="C36:C39"/>
    <mergeCell ref="D36:D39"/>
  </mergeCells>
  <printOptions/>
  <pageMargins left="0.5118110236220472" right="0.5118110236220472" top="0.35433070866141736" bottom="0.35433070866141736" header="0.31496062992125984" footer="0.31496062992125984"/>
  <pageSetup fitToHeight="0" orientation="landscape" paperSize="9" scale="65" r:id="rId1"/>
  <headerFooter>
    <oddFooter>&amp;C &amp;P</oddFooter>
  </headerFooter>
  <rowBreaks count="3" manualBreakCount="3">
    <brk id="13" max="9" man="1"/>
    <brk id="29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2018-06-01T07:18:36Z</cp:lastPrinted>
  <dcterms:created xsi:type="dcterms:W3CDTF">2014-10-14T12:18:41Z</dcterms:created>
  <dcterms:modified xsi:type="dcterms:W3CDTF">2018-06-04T12:52:10Z</dcterms:modified>
  <cp:category/>
  <cp:version/>
  <cp:contentType/>
  <cp:contentStatus/>
</cp:coreProperties>
</file>