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<sst xmlns="http://schemas.openxmlformats.org/spreadsheetml/2006/main" count="64" uniqueCount="64">
  <si>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</si>
  <si>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</si>
  <si>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</si>
  <si>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</si>
  <si>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</si>
  <si>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</si>
  <si>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</si>
  <si>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</si>
  <si>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</si>
  <si>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</si>
  <si>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</si>
  <si>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</si>
  <si>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</si>
  <si>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</si>
  <si>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</si>
  <si>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</si>
  <si>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</si>
  <si>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</si>
  <si>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</si>
  <si>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</si>
  <si>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</si>
  <si>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</si>
  <si>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</si>
  <si>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</si>
  <si>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</si>
  <si>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</si>
  <si>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</si>
  <si>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</si>
  <si>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</si>
  <si>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</si>
  <si>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</si>
  <si>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</si>
  <si>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</si>
  <si>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</si>
  <si>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</si>
  <si>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</si>
  <si>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</si>
  <si>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</si>
  <si>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MAGNA MEDICA</t>
  </si>
  <si>
    <t>anti-D (Rho) imunoglobulin, humani</t>
  </si>
  <si>
    <t>rastvor za infuziju</t>
  </si>
  <si>
    <t>prašak i rastvarač za rastvor za injekciju/rastvor za injekciju</t>
  </si>
  <si>
    <t>rastvor za injekciju</t>
  </si>
  <si>
    <t>0,5 g / 1 g / 2,5 g / 5 g / 10 g / 20 g</t>
  </si>
  <si>
    <t>300 mcg / 250 mcg (1250 i.j.)</t>
  </si>
  <si>
    <t>180 i.j. i 540 i.j.</t>
  </si>
  <si>
    <t>g</t>
  </si>
  <si>
    <t>bočica/ injekcioni špric/ampula</t>
  </si>
  <si>
    <t>i.j.</t>
  </si>
  <si>
    <t>MAGNA MEDICA D.O.O.</t>
  </si>
  <si>
    <t>404-1-110/19-28</t>
  </si>
  <si>
    <t>Лекови са Листе Б и Листе Д Листе лекова за 2019. годину</t>
  </si>
  <si>
    <t>Јачина/ концетрацијалека</t>
  </si>
  <si>
    <t xml:space="preserve">humani normalni imunoglobulin za intravensku upotrebu                                                               </t>
  </si>
  <si>
    <t>0013208, 0013508, 0013408, 0013308, 0013355, 0013356, 0013357, 0013358, 0013359, 0013364, 0013361, 0013362, 0013510, 0013511,  0013609, 0013602, 0013600, 0013601,  0013605,   0013606,    0013607</t>
  </si>
  <si>
    <t>Ig Vena 20mL, 
Ig Vena 50mL, 
Ig Vena 100mL, 
Ig Vena 200mL, 
Flebogamma 5% DIF 10mL, Flebogamma 5% DIF 50mL, Flebogamma 5% DIF 100mL, Flebogamma 5% DIF 200mL,
Flebogamma 5% DIF 400mL, Flebogamma 10% DIF 50mL, Flebogamma 10% DIF 100mL, Flebogamma 10% DIF 200mL, 
Octagam 50mL, 
Octagam 100mL,  
Intratect 20mL, 
Intratect 50mL, 
Intratect 100mL, 
Intratect 200mL, 
Privigen 25mL,  
Privigen 50mL,
Privigen 100mL</t>
  </si>
  <si>
    <t>Kedrion S.P.A. Italija, Instituto Grifols S.A. Španija, Octapharma Pharmazeutika Produktionsges.M.B.H. Austrija, Octapharma S.A.S. Francuska, Octapharma AB Švedska,  Biotest Pharma GMBH Nemačka, CSL Behring AG</t>
  </si>
  <si>
    <t>0013450, 0013315, 0013445</t>
  </si>
  <si>
    <t>Immunorho, Rhesonativ,   Rhophylac 300</t>
  </si>
  <si>
    <t>Kedrion S.P.A., Octapharma AB,    CSL Behring AG</t>
  </si>
  <si>
    <r>
      <t xml:space="preserve">hepatitis B imunoglobulin, humani </t>
    </r>
    <r>
      <rPr>
        <b/>
        <sz val="8"/>
        <color indexed="8"/>
        <rFont val="Arial"/>
        <family val="2"/>
      </rPr>
      <t>za intramuskularnu primenu,</t>
    </r>
    <r>
      <rPr>
        <sz val="8"/>
        <color indexed="8"/>
        <rFont val="Arial"/>
        <family val="2"/>
      </rPr>
      <t xml:space="preserve"> 180 i.j. i 540 i.j.</t>
    </r>
  </si>
  <si>
    <t>0013451, 0013452</t>
  </si>
  <si>
    <t>ImmunoHBs</t>
  </si>
  <si>
    <t>Kedrion S:P:A: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</si>
</sst>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4" borderId="17" xfId="0" applyNumberFormat="1" applyFont="1" applyFill="1" applyBorder="1" applyAlignment="1">
      <alignment horizontal="center" vertical="center" wrapText="1"/>
    </xf>
    <xf numFmtId="4" fontId="56" fillId="33" borderId="18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6" fillId="35" borderId="17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" fontId="4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34" borderId="0" xfId="0" applyNumberFormat="1" applyFont="1" applyFill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5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51"/>
      <c r="K1" s="31"/>
      <c r="L1" s="31"/>
      <c r="M1" s="31"/>
    </row>
    <row r="2" spans="1:14" ht="12.75" customHeigh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0"/>
    </row>
    <row r="3" spans="1:14" ht="12.75" customHeight="1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0"/>
    </row>
    <row r="5" spans="1:14" ht="45.75" customHeight="1">
      <c r="A5" s="38" t="s">
        <v>35</v>
      </c>
      <c r="B5" s="38" t="s">
        <v>36</v>
      </c>
      <c r="C5" s="39" t="s">
        <v>0</v>
      </c>
      <c r="D5" s="40" t="s">
        <v>30</v>
      </c>
      <c r="E5" s="40" t="s">
        <v>2</v>
      </c>
      <c r="F5" s="40" t="s">
        <v>1</v>
      </c>
      <c r="G5" s="40" t="s">
        <v>52</v>
      </c>
      <c r="H5" s="41" t="s">
        <v>3</v>
      </c>
      <c r="I5" s="40" t="s">
        <v>4</v>
      </c>
      <c r="J5" s="35" t="s">
        <v>5</v>
      </c>
      <c r="K5" s="42" t="s">
        <v>6</v>
      </c>
      <c r="L5" s="32" t="s">
        <v>7</v>
      </c>
      <c r="M5" s="33" t="s">
        <v>8</v>
      </c>
      <c r="N5" s="47" t="s">
        <v>9</v>
      </c>
    </row>
    <row r="6" spans="1:14" s="30" customFormat="1" ht="292.5">
      <c r="A6" s="48">
        <v>268</v>
      </c>
      <c r="B6" s="48" t="s">
        <v>53</v>
      </c>
      <c r="C6" s="49" t="s">
        <v>54</v>
      </c>
      <c r="D6" s="48" t="s">
        <v>55</v>
      </c>
      <c r="E6" s="48" t="s">
        <v>56</v>
      </c>
      <c r="F6" s="48" t="s">
        <v>40</v>
      </c>
      <c r="G6" s="48" t="s">
        <v>43</v>
      </c>
      <c r="H6" s="48" t="s">
        <v>46</v>
      </c>
      <c r="I6" s="45"/>
      <c r="J6" s="52">
        <v>7335.2</v>
      </c>
      <c r="K6" s="50">
        <v>7302</v>
      </c>
      <c r="L6" s="46">
        <f>I6*J6</f>
        <v>0</v>
      </c>
      <c r="M6" s="46">
        <f>I6*K6</f>
        <v>0</v>
      </c>
      <c r="N6" s="45">
        <v>2</v>
      </c>
    </row>
    <row r="7" spans="1:14" s="30" customFormat="1" ht="45">
      <c r="A7" s="48">
        <v>269</v>
      </c>
      <c r="B7" s="48" t="s">
        <v>39</v>
      </c>
      <c r="C7" s="44" t="s">
        <v>57</v>
      </c>
      <c r="D7" s="43" t="s">
        <v>58</v>
      </c>
      <c r="E7" s="43" t="s">
        <v>59</v>
      </c>
      <c r="F7" s="48" t="s">
        <v>41</v>
      </c>
      <c r="G7" s="48" t="s">
        <v>44</v>
      </c>
      <c r="H7" s="48" t="s">
        <v>47</v>
      </c>
      <c r="I7" s="45"/>
      <c r="J7" s="52">
        <v>4307.8</v>
      </c>
      <c r="K7" s="50">
        <v>4307.8</v>
      </c>
      <c r="L7" s="46">
        <f>I7*J7</f>
        <v>0</v>
      </c>
      <c r="M7" s="46">
        <f>I7*K7</f>
        <v>0</v>
      </c>
      <c r="N7" s="45">
        <v>1</v>
      </c>
    </row>
    <row r="8" spans="1:14" s="30" customFormat="1" ht="67.5">
      <c r="A8" s="48">
        <v>273</v>
      </c>
      <c r="B8" s="48" t="s">
        <v>60</v>
      </c>
      <c r="C8" s="44" t="s">
        <v>61</v>
      </c>
      <c r="D8" s="43" t="s">
        <v>62</v>
      </c>
      <c r="E8" s="43" t="s">
        <v>63</v>
      </c>
      <c r="F8" s="48" t="s">
        <v>42</v>
      </c>
      <c r="G8" s="48" t="s">
        <v>45</v>
      </c>
      <c r="H8" s="48" t="s">
        <v>48</v>
      </c>
      <c r="I8" s="45"/>
      <c r="J8" s="52">
        <v>45.17</v>
      </c>
      <c r="K8" s="50">
        <v>45.17</v>
      </c>
      <c r="L8" s="46">
        <f>I8*J8</f>
        <v>0</v>
      </c>
      <c r="M8" s="46">
        <f>I8*K8</f>
        <v>0</v>
      </c>
      <c r="N8" s="45">
        <v>1</v>
      </c>
    </row>
    <row r="9" spans="1:14" ht="18" customHeight="1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6">
        <f>SUM(L6:L8)</f>
        <v>0</v>
      </c>
      <c r="M9" s="36">
        <f>SUM(M6:M8)</f>
        <v>0</v>
      </c>
      <c r="N9" s="37"/>
    </row>
    <row r="10" spans="1:14" ht="18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9">
        <f>L9*0.1</f>
        <v>0</v>
      </c>
      <c r="M10" s="34">
        <f>M9*0.1</f>
        <v>0</v>
      </c>
      <c r="N10" s="19"/>
    </row>
    <row r="11" spans="1:14" ht="18" customHeight="1">
      <c r="A11" s="54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29">
        <f>L9+L10</f>
        <v>0</v>
      </c>
      <c r="M11" s="34">
        <f>M9+M10</f>
        <v>0</v>
      </c>
      <c r="N11" s="19"/>
    </row>
    <row r="12" ht="13.5" hidden="1" thickTop="1">
      <c r="M12" s="31">
        <v>0.1</v>
      </c>
    </row>
  </sheetData>
  <sheetProtection/>
  <mergeCells count="5">
    <mergeCell ref="A2:M2"/>
    <mergeCell ref="A3:M3"/>
    <mergeCell ref="A11:K11"/>
    <mergeCell ref="A10:K10"/>
    <mergeCell ref="A9:K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38</v>
      </c>
    </row>
    <row r="4" ht="15" thickBot="1"/>
    <row r="5" spans="2:7" ht="24.75" thickBot="1">
      <c r="B5" s="3" t="s">
        <v>18</v>
      </c>
      <c r="C5" s="4" t="s">
        <v>50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</f>
        <v>0</v>
      </c>
      <c r="F6" s="14">
        <f>specifikacija!M6+specifikacija!M7+specifikacija!M8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34</v>
      </c>
      <c r="E7" s="56" t="s">
        <v>17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31</v>
      </c>
      <c r="E13" s="8" t="s">
        <v>27</v>
      </c>
      <c r="F13" s="23">
        <f>SUBTOTAL(101,specifikacija!N6:N8)</f>
        <v>1.3333333333333333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51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2019-11-08T07:10:32Z</dcterms:modified>
  <cp:category/>
  <cp:version/>
  <cp:contentType/>
  <cp:contentStatus/>
</cp:coreProperties>
</file>