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7" activeTab="0"/>
  </bookViews>
  <sheets>
    <sheet name="Magna Pharmacia doo" sheetId="1" r:id="rId1"/>
    <sheet name="Magna Pharmacia - Obrazac KVI" sheetId="2" r:id="rId2"/>
  </sheets>
  <definedNames>
    <definedName name="_xlnm.Print_Area" localSheetId="1">'Magna Pharmacia - Obrazac KVI'!$A$1:$H$22</definedName>
    <definedName name="_xlnm.Print_Area" localSheetId="0">'Magna Pharmacia doo'!$A$1:$L$22</definedName>
  </definedNames>
  <calcPr fullCalcOnLoad="1"/>
</workbook>
</file>

<file path=xl/sharedStrings.xml><?xml version="1.0" encoding="utf-8"?>
<sst xmlns="http://schemas.openxmlformats.org/spreadsheetml/2006/main" count="97" uniqueCount="76">
  <si>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</si>
  <si>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</si>
  <si>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</si>
  <si>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</si>
  <si>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</si>
  <si>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</si>
  <si>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</si>
  <si>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</si>
  <si>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</si>
  <si>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</si>
  <si>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</si>
  <si>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</si>
  <si>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</si>
  <si>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</si>
  <si>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</si>
  <si>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</si>
  <si>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</si>
  <si>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</si>
  <si>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</si>
  <si>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</si>
  <si>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</si>
  <si>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</si>
  <si>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</si>
  <si>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</si>
  <si>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</si>
  <si>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</si>
  <si>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</si>
  <si>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</si>
  <si>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</si>
  <si>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</si>
  <si>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</si>
  <si>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</si>
  <si>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</si>
  <si>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</si>
  <si>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</si>
  <si>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</si>
  <si>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</si>
  <si>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</si>
  <si>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комад</t>
  </si>
  <si>
    <t>Назив добављача: Magna Pharmacia d.o.o.</t>
  </si>
  <si>
    <t>404-1-110/19-11</t>
  </si>
  <si>
    <t>Тестови за имуносеролошко тестирање маркера трансфузијом преносивих инфекција код давалаца крви</t>
  </si>
  <si>
    <t>Тестови зa  имуносеролошко тестирање маркера трансфузијом преносивих инфекција код давалаца крви методом хемилуминисценције (CLIA) за апарат Abbott Architect са одговарајућим потрошним материјалом</t>
  </si>
  <si>
    <t>Тестови Abbott Architect CLIA anti-HCV или одговарајући</t>
  </si>
  <si>
    <t>Тестови Abbott Architect CLIA anti-ТP (sifilis) или одговарајући</t>
  </si>
  <si>
    <t>Тестови Abbott Architect CLIA HBsAg или одговарајући</t>
  </si>
  <si>
    <t>Тестови Abbott Architect CLIA HIV Ag/At или одговарајући</t>
  </si>
  <si>
    <t>Architect Anti-HCV</t>
  </si>
  <si>
    <t>Architect Syphilis TP</t>
  </si>
  <si>
    <t>Architect HBsAg Qual.II</t>
  </si>
  <si>
    <t>Architect HIV Ag/Ab Combo</t>
  </si>
  <si>
    <t>Abbott</t>
  </si>
  <si>
    <t>Тестови зa  имуносеролошко тестирање маркера трансфузијом преносивих инфекција код давалаца крви методом хемилуминисценције (CLIA) за апарат Abbott Architect са одговарајућим потрошним материјалом –додатни тестови</t>
  </si>
  <si>
    <t>Тестови Abbott Architect CLIA anti-HBc At или одговарајући</t>
  </si>
  <si>
    <t>Тестови Abbott Architect CLIA за неутрализацију HBsAg или одговарајући</t>
  </si>
  <si>
    <t>Architect Anti-HBc II</t>
  </si>
  <si>
    <t>Architect HBsAg Qaul.II Confirmatory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</si>
  <si>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Abbott Alinity S са одговарајућим потрошним материјалом</t>
  </si>
  <si>
    <t>Тестови Abbott Alinity S CLIA anti-HCV или одговарајући</t>
  </si>
  <si>
    <t>Тестови Abbott Alinity S CLIA anti-ТP (sifilis) или одговарајући</t>
  </si>
  <si>
    <t>Тестови Abbott Alinity S CLIA HBsAg или одговарајући</t>
  </si>
  <si>
    <t>Тестови Abbott Alinity S CLIA HIV Ag/At или одговарајући</t>
  </si>
  <si>
    <t>Alinity s Anti-HCV</t>
  </si>
  <si>
    <t>Alinity s Syphilis</t>
  </si>
  <si>
    <t>Alinity s HBsAg</t>
  </si>
  <si>
    <t>Alinity s HIV Ag/Ab Combo</t>
  </si>
  <si>
    <t>TIT19005</t>
  </si>
  <si>
    <t>TIT19006</t>
  </si>
  <si>
    <t>TIT19007</t>
  </si>
  <si>
    <t>TIT19008</t>
  </si>
  <si>
    <t>TIT19009</t>
  </si>
  <si>
    <t>TIT19010</t>
  </si>
  <si>
    <t>TIT19011</t>
  </si>
  <si>
    <t>TIT19012</t>
  </si>
  <si>
    <t>TIT19013</t>
  </si>
  <si>
    <t>TIT19014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</si>
</sst>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60" applyAlignment="1">
      <alignment vertical="center"/>
      <protection/>
    </xf>
    <xf numFmtId="0" fontId="0" fillId="0" borderId="0" xfId="60">
      <alignment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45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2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6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3" fillId="0" borderId="11" xfId="60" applyNumberFormat="1" applyFont="1" applyBorder="1" applyAlignment="1">
      <alignment vertical="center" wrapText="1"/>
      <protection/>
    </xf>
    <xf numFmtId="4" fontId="43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3" fillId="0" borderId="14" xfId="60" applyNumberFormat="1" applyFont="1" applyBorder="1" applyAlignment="1">
      <alignment vertical="center" wrapText="1"/>
      <protection/>
    </xf>
    <xf numFmtId="3" fontId="43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3" fontId="48" fillId="0" borderId="10" xfId="60" applyNumberFormat="1" applyFont="1" applyBorder="1" applyAlignment="1">
      <alignment horizontal="center" vertical="center" wrapText="1"/>
      <protection/>
    </xf>
    <xf numFmtId="0" fontId="45" fillId="0" borderId="10" xfId="60" applyNumberFormat="1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2" fillId="35" borderId="10" xfId="61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3" fontId="45" fillId="34" borderId="10" xfId="0" applyNumberFormat="1" applyFont="1" applyFill="1" applyBorder="1" applyAlignment="1">
      <alignment horizontal="center" vertical="center"/>
    </xf>
    <xf numFmtId="4" fontId="45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0" fillId="36" borderId="16" xfId="0" applyNumberFormat="1" applyFont="1" applyFill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/>
    </xf>
    <xf numFmtId="4" fontId="45" fillId="34" borderId="0" xfId="0" applyNumberFormat="1" applyFont="1" applyFill="1" applyAlignment="1">
      <alignment horizontal="center" vertical="center"/>
    </xf>
    <xf numFmtId="4" fontId="45" fillId="34" borderId="10" xfId="0" applyNumberFormat="1" applyFont="1" applyFill="1" applyBorder="1" applyAlignment="1">
      <alignment horizontal="center" vertical="center"/>
    </xf>
    <xf numFmtId="3" fontId="0" fillId="34" borderId="0" xfId="0" applyNumberFormat="1" applyFont="1" applyFill="1" applyAlignment="1">
      <alignment horizontal="center"/>
    </xf>
    <xf numFmtId="4" fontId="45" fillId="33" borderId="10" xfId="0" applyNumberFormat="1" applyFont="1" applyFill="1" applyBorder="1" applyAlignment="1">
      <alignment horizontal="center" vertical="center" wrapText="1"/>
    </xf>
    <xf numFmtId="4" fontId="45" fillId="36" borderId="10" xfId="60" applyNumberFormat="1" applyFont="1" applyFill="1" applyBorder="1" applyAlignment="1">
      <alignment horizontal="center"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6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3" fillId="36" borderId="17" xfId="0" applyFont="1" applyFill="1" applyBorder="1" applyAlignment="1">
      <alignment horizontal="center" vertical="center" wrapText="1"/>
    </xf>
    <xf numFmtId="0" fontId="43" fillId="36" borderId="18" xfId="0" applyFont="1" applyFill="1" applyBorder="1" applyAlignment="1">
      <alignment horizontal="center" vertical="center" wrapText="1"/>
    </xf>
    <xf numFmtId="0" fontId="43" fillId="36" borderId="19" xfId="0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" fontId="43" fillId="37" borderId="14" xfId="60" applyNumberFormat="1" applyFont="1" applyFill="1" applyBorder="1" applyAlignment="1">
      <alignment horizontal="center" vertical="center" wrapText="1"/>
      <protection/>
    </xf>
    <xf numFmtId="4" fontId="43" fillId="37" borderId="25" xfId="60" applyNumberFormat="1" applyFont="1" applyFill="1" applyBorder="1" applyAlignment="1">
      <alignment horizontal="center" vertical="center" wrapText="1"/>
      <protection/>
    </xf>
    <xf numFmtId="4" fontId="43" fillId="37" borderId="26" xfId="60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zoomScalePageLayoutView="0" workbookViewId="0" topLeftCell="A1">
      <selection activeCell="A2" sqref="A2:L2"/>
    </sheetView>
  </sheetViews>
  <sheetFormatPr defaultColWidth="9.140625" defaultRowHeight="12.75"/>
  <cols>
    <col min="1" max="1" width="5.8515625" style="28" customWidth="1"/>
    <col min="2" max="2" width="39.421875" style="28" customWidth="1"/>
    <col min="3" max="3" width="11.7109375" style="20" customWidth="1"/>
    <col min="4" max="4" width="23.28125" style="20" customWidth="1"/>
    <col min="5" max="5" width="18.140625" style="20" hidden="1" customWidth="1"/>
    <col min="6" max="6" width="18.00390625" style="20" customWidth="1"/>
    <col min="7" max="8" width="12.28125" style="20" customWidth="1"/>
    <col min="9" max="9" width="12.28125" style="19" hidden="1" customWidth="1"/>
    <col min="10" max="10" width="15.140625" style="20" customWidth="1"/>
    <col min="11" max="11" width="15.140625" style="22" hidden="1" customWidth="1"/>
    <col min="12" max="12" width="18.7109375" style="20" customWidth="1"/>
    <col min="13" max="13" width="9.57421875" style="19" hidden="1" customWidth="1"/>
    <col min="14" max="14" width="9.140625" style="20" hidden="1" customWidth="1"/>
    <col min="15" max="16384" width="9.140625" style="20" customWidth="1"/>
  </cols>
  <sheetData>
    <row r="2" spans="1:12" ht="12.75">
      <c r="A2" s="63" t="s">
        <v>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4" spans="1:5" ht="12.75">
      <c r="A4" s="64" t="s">
        <v>39</v>
      </c>
      <c r="B4" s="64"/>
      <c r="C4" s="64"/>
      <c r="D4" s="64"/>
      <c r="E4" s="21"/>
    </row>
    <row r="6" spans="1:13" ht="48" customHeight="1">
      <c r="A6" s="23" t="s">
        <v>0</v>
      </c>
      <c r="B6" s="23" t="s">
        <v>1</v>
      </c>
      <c r="C6" s="23" t="s">
        <v>33</v>
      </c>
      <c r="D6" s="23" t="s">
        <v>34</v>
      </c>
      <c r="E6" s="23" t="s">
        <v>35</v>
      </c>
      <c r="F6" s="23" t="s">
        <v>5</v>
      </c>
      <c r="G6" s="24" t="s">
        <v>6</v>
      </c>
      <c r="H6" s="23" t="s">
        <v>7</v>
      </c>
      <c r="I6" s="25" t="s">
        <v>8</v>
      </c>
      <c r="J6" s="23" t="s">
        <v>9</v>
      </c>
      <c r="K6" s="25" t="s">
        <v>10</v>
      </c>
      <c r="L6" s="23" t="s">
        <v>2</v>
      </c>
      <c r="M6" s="25" t="s">
        <v>24</v>
      </c>
    </row>
    <row r="7" spans="1:13" ht="25.5" customHeight="1">
      <c r="A7" s="68">
        <v>2</v>
      </c>
      <c r="B7" s="65" t="s">
        <v>42</v>
      </c>
      <c r="C7" s="66"/>
      <c r="D7" s="66"/>
      <c r="E7" s="66"/>
      <c r="F7" s="66"/>
      <c r="G7" s="66"/>
      <c r="H7" s="66"/>
      <c r="I7" s="66"/>
      <c r="J7" s="66"/>
      <c r="K7" s="66"/>
      <c r="L7" s="67"/>
      <c r="M7" s="25"/>
    </row>
    <row r="8" spans="1:14" ht="25.5" customHeight="1">
      <c r="A8" s="69"/>
      <c r="B8" s="45" t="s">
        <v>43</v>
      </c>
      <c r="C8" s="51" t="s">
        <v>66</v>
      </c>
      <c r="D8" s="47" t="s">
        <v>47</v>
      </c>
      <c r="E8" s="31"/>
      <c r="F8" s="45" t="s">
        <v>51</v>
      </c>
      <c r="G8" s="32" t="s">
        <v>38</v>
      </c>
      <c r="H8" s="33"/>
      <c r="I8" s="41">
        <v>455</v>
      </c>
      <c r="J8" s="37">
        <v>455</v>
      </c>
      <c r="K8" s="35">
        <f aca="true" t="shared" si="0" ref="K8:K19">H8*I8</f>
        <v>0</v>
      </c>
      <c r="L8" s="34">
        <f aca="true" t="shared" si="1" ref="L8:L19">H8*J8</f>
        <v>0</v>
      </c>
      <c r="M8" s="26">
        <v>1</v>
      </c>
      <c r="N8" s="20">
        <v>0.2</v>
      </c>
    </row>
    <row r="9" spans="1:14" ht="25.5" customHeight="1">
      <c r="A9" s="69"/>
      <c r="B9" s="45" t="s">
        <v>44</v>
      </c>
      <c r="C9" s="51" t="s">
        <v>67</v>
      </c>
      <c r="D9" s="47" t="s">
        <v>48</v>
      </c>
      <c r="E9" s="29"/>
      <c r="F9" s="45" t="s">
        <v>51</v>
      </c>
      <c r="G9" s="32" t="s">
        <v>38</v>
      </c>
      <c r="H9" s="30"/>
      <c r="I9" s="40">
        <v>115</v>
      </c>
      <c r="J9" s="38">
        <v>115</v>
      </c>
      <c r="K9" s="35">
        <f t="shared" si="0"/>
        <v>0</v>
      </c>
      <c r="L9" s="34">
        <f t="shared" si="1"/>
        <v>0</v>
      </c>
      <c r="M9" s="26">
        <v>1</v>
      </c>
      <c r="N9" s="20">
        <v>0.2</v>
      </c>
    </row>
    <row r="10" spans="1:14" ht="25.5" customHeight="1">
      <c r="A10" s="69"/>
      <c r="B10" s="46" t="s">
        <v>45</v>
      </c>
      <c r="C10" s="51" t="s">
        <v>68</v>
      </c>
      <c r="D10" s="45" t="s">
        <v>49</v>
      </c>
      <c r="E10" s="29"/>
      <c r="F10" s="45" t="s">
        <v>51</v>
      </c>
      <c r="G10" s="32" t="s">
        <v>38</v>
      </c>
      <c r="H10" s="30"/>
      <c r="I10" s="39">
        <v>135</v>
      </c>
      <c r="J10" s="38">
        <v>135</v>
      </c>
      <c r="K10" s="35">
        <f t="shared" si="0"/>
        <v>0</v>
      </c>
      <c r="L10" s="34">
        <f t="shared" si="1"/>
        <v>0</v>
      </c>
      <c r="M10" s="26">
        <v>1</v>
      </c>
      <c r="N10" s="20">
        <v>0.2</v>
      </c>
    </row>
    <row r="11" spans="1:14" ht="25.5" customHeight="1">
      <c r="A11" s="70"/>
      <c r="B11" s="46" t="s">
        <v>46</v>
      </c>
      <c r="C11" s="51" t="s">
        <v>69</v>
      </c>
      <c r="D11" s="45" t="s">
        <v>50</v>
      </c>
      <c r="E11" s="29"/>
      <c r="F11" s="45" t="s">
        <v>51</v>
      </c>
      <c r="G11" s="32" t="s">
        <v>38</v>
      </c>
      <c r="H11" s="30"/>
      <c r="I11" s="39">
        <v>165</v>
      </c>
      <c r="J11" s="38">
        <v>165</v>
      </c>
      <c r="K11" s="35">
        <f t="shared" si="0"/>
        <v>0</v>
      </c>
      <c r="L11" s="34">
        <f t="shared" si="1"/>
        <v>0</v>
      </c>
      <c r="M11" s="26">
        <v>1</v>
      </c>
      <c r="N11" s="20">
        <v>0.2</v>
      </c>
    </row>
    <row r="12" spans="1:13" ht="25.5" customHeight="1">
      <c r="A12" s="68">
        <v>3</v>
      </c>
      <c r="B12" s="52" t="s">
        <v>52</v>
      </c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26"/>
    </row>
    <row r="13" spans="1:14" ht="25.5" customHeight="1">
      <c r="A13" s="69"/>
      <c r="B13" s="46" t="s">
        <v>53</v>
      </c>
      <c r="C13" s="51" t="s">
        <v>70</v>
      </c>
      <c r="D13" s="45" t="s">
        <v>55</v>
      </c>
      <c r="E13" s="29"/>
      <c r="F13" s="45" t="s">
        <v>51</v>
      </c>
      <c r="G13" s="32" t="s">
        <v>38</v>
      </c>
      <c r="H13" s="30"/>
      <c r="I13" s="39">
        <v>640</v>
      </c>
      <c r="J13" s="38">
        <v>640</v>
      </c>
      <c r="K13" s="35">
        <f t="shared" si="0"/>
        <v>0</v>
      </c>
      <c r="L13" s="34">
        <f t="shared" si="1"/>
        <v>0</v>
      </c>
      <c r="M13" s="26">
        <v>1</v>
      </c>
      <c r="N13" s="20">
        <v>0.2</v>
      </c>
    </row>
    <row r="14" spans="1:14" ht="25.5" customHeight="1">
      <c r="A14" s="70"/>
      <c r="B14" s="46" t="s">
        <v>54</v>
      </c>
      <c r="C14" s="51" t="s">
        <v>71</v>
      </c>
      <c r="D14" s="45" t="s">
        <v>56</v>
      </c>
      <c r="E14" s="29"/>
      <c r="F14" s="45" t="s">
        <v>51</v>
      </c>
      <c r="G14" s="32" t="s">
        <v>38</v>
      </c>
      <c r="H14" s="30"/>
      <c r="I14" s="39">
        <v>1700</v>
      </c>
      <c r="J14" s="38">
        <v>1700</v>
      </c>
      <c r="K14" s="35">
        <f t="shared" si="0"/>
        <v>0</v>
      </c>
      <c r="L14" s="34">
        <f t="shared" si="1"/>
        <v>0</v>
      </c>
      <c r="M14" s="26">
        <v>1</v>
      </c>
      <c r="N14" s="20">
        <v>0.2</v>
      </c>
    </row>
    <row r="15" spans="1:13" ht="25.5" customHeight="1">
      <c r="A15" s="58">
        <v>4</v>
      </c>
      <c r="B15" s="55" t="s">
        <v>57</v>
      </c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26"/>
    </row>
    <row r="16" spans="1:14" ht="25.5" customHeight="1">
      <c r="A16" s="59"/>
      <c r="B16" s="46" t="s">
        <v>58</v>
      </c>
      <c r="C16" s="51" t="s">
        <v>72</v>
      </c>
      <c r="D16" s="45" t="s">
        <v>62</v>
      </c>
      <c r="E16" s="36"/>
      <c r="F16" s="45" t="s">
        <v>51</v>
      </c>
      <c r="G16" s="32" t="s">
        <v>38</v>
      </c>
      <c r="H16" s="30"/>
      <c r="I16" s="49">
        <v>431</v>
      </c>
      <c r="J16" s="50">
        <v>431</v>
      </c>
      <c r="K16" s="35">
        <f t="shared" si="0"/>
        <v>0</v>
      </c>
      <c r="L16" s="34">
        <f t="shared" si="1"/>
        <v>0</v>
      </c>
      <c r="M16" s="26">
        <v>1</v>
      </c>
      <c r="N16" s="20">
        <v>0.2</v>
      </c>
    </row>
    <row r="17" spans="1:14" ht="25.5" customHeight="1">
      <c r="A17" s="59"/>
      <c r="B17" s="46" t="s">
        <v>59</v>
      </c>
      <c r="C17" s="51" t="s">
        <v>73</v>
      </c>
      <c r="D17" s="45" t="s">
        <v>63</v>
      </c>
      <c r="E17" s="36"/>
      <c r="F17" s="45" t="s">
        <v>51</v>
      </c>
      <c r="G17" s="32" t="s">
        <v>38</v>
      </c>
      <c r="H17" s="30"/>
      <c r="I17" s="49">
        <v>162</v>
      </c>
      <c r="J17" s="50">
        <v>162</v>
      </c>
      <c r="K17" s="35">
        <f t="shared" si="0"/>
        <v>0</v>
      </c>
      <c r="L17" s="34">
        <f t="shared" si="1"/>
        <v>0</v>
      </c>
      <c r="M17" s="26">
        <v>1</v>
      </c>
      <c r="N17" s="20">
        <v>0.2</v>
      </c>
    </row>
    <row r="18" spans="1:14" ht="25.5" customHeight="1">
      <c r="A18" s="59"/>
      <c r="B18" s="46" t="s">
        <v>60</v>
      </c>
      <c r="C18" s="51" t="s">
        <v>74</v>
      </c>
      <c r="D18" s="45" t="s">
        <v>64</v>
      </c>
      <c r="E18" s="29"/>
      <c r="F18" s="45" t="s">
        <v>51</v>
      </c>
      <c r="G18" s="32" t="s">
        <v>38</v>
      </c>
      <c r="H18" s="30"/>
      <c r="I18" s="39">
        <v>183.5</v>
      </c>
      <c r="J18" s="38">
        <v>183.5</v>
      </c>
      <c r="K18" s="35">
        <f t="shared" si="0"/>
        <v>0</v>
      </c>
      <c r="L18" s="34">
        <f t="shared" si="1"/>
        <v>0</v>
      </c>
      <c r="M18" s="26">
        <v>1</v>
      </c>
      <c r="N18" s="20">
        <v>0.2</v>
      </c>
    </row>
    <row r="19" spans="1:14" ht="25.5" customHeight="1">
      <c r="A19" s="60"/>
      <c r="B19" s="46" t="s">
        <v>61</v>
      </c>
      <c r="C19" s="51" t="s">
        <v>75</v>
      </c>
      <c r="D19" s="45" t="s">
        <v>65</v>
      </c>
      <c r="E19" s="29"/>
      <c r="F19" s="45" t="s">
        <v>51</v>
      </c>
      <c r="G19" s="32" t="s">
        <v>38</v>
      </c>
      <c r="H19" s="30"/>
      <c r="I19" s="39">
        <v>183.5</v>
      </c>
      <c r="J19" s="38">
        <v>183.5</v>
      </c>
      <c r="K19" s="35">
        <f t="shared" si="0"/>
        <v>0</v>
      </c>
      <c r="L19" s="34">
        <f t="shared" si="1"/>
        <v>0</v>
      </c>
      <c r="M19" s="26">
        <v>1</v>
      </c>
      <c r="N19" s="20">
        <v>0.2</v>
      </c>
    </row>
    <row r="20" spans="1:13" ht="21.75" customHeight="1">
      <c r="A20" s="62" t="s">
        <v>4</v>
      </c>
      <c r="B20" s="62"/>
      <c r="C20" s="62"/>
      <c r="D20" s="62"/>
      <c r="E20" s="62"/>
      <c r="F20" s="62"/>
      <c r="G20" s="62"/>
      <c r="H20" s="62"/>
      <c r="I20" s="62"/>
      <c r="J20" s="62"/>
      <c r="K20" s="48">
        <f>K8+K9+K10+K11+K13+K14+K18+K19+K16+K17</f>
        <v>0</v>
      </c>
      <c r="L20" s="48">
        <f>L8+L9+L10+L11+L13+L14+L18+L19+L16+L17</f>
        <v>0</v>
      </c>
      <c r="M20" s="42">
        <f>AVERAGE(M8:M19)</f>
        <v>1</v>
      </c>
    </row>
    <row r="21" spans="1:12" ht="18.75" customHeight="1">
      <c r="A21" s="61" t="s">
        <v>37</v>
      </c>
      <c r="B21" s="61"/>
      <c r="C21" s="61"/>
      <c r="D21" s="61"/>
      <c r="E21" s="61"/>
      <c r="F21" s="61"/>
      <c r="G21" s="61"/>
      <c r="H21" s="61"/>
      <c r="I21" s="61"/>
      <c r="J21" s="61"/>
      <c r="K21" s="27">
        <f>K8*N8+K9*N9+K10*N10+K11*N11+K13*N13+K14*N14+K16*N16+K17*N17+K18*N18+K19*N19</f>
        <v>0</v>
      </c>
      <c r="L21" s="27">
        <f>L8*N8+L9*N9+L10*N10+L11*N11+L13*N13+L14*N14+L16*N16+L17*N17+L18*N18+L19*N19</f>
        <v>0</v>
      </c>
    </row>
    <row r="22" spans="1:12" ht="18" customHeight="1">
      <c r="A22" s="61" t="s">
        <v>3</v>
      </c>
      <c r="B22" s="61"/>
      <c r="C22" s="61"/>
      <c r="D22" s="61"/>
      <c r="E22" s="61"/>
      <c r="F22" s="61"/>
      <c r="G22" s="61"/>
      <c r="H22" s="61"/>
      <c r="I22" s="61"/>
      <c r="J22" s="61"/>
      <c r="K22" s="43">
        <f>K20+K21</f>
        <v>0</v>
      </c>
      <c r="L22" s="27">
        <f>L20+L21</f>
        <v>0</v>
      </c>
    </row>
  </sheetData>
  <sheetProtection/>
  <mergeCells count="11">
    <mergeCell ref="A2:L2"/>
    <mergeCell ref="A4:D4"/>
    <mergeCell ref="B7:L7"/>
    <mergeCell ref="A7:A11"/>
    <mergeCell ref="A12:A14"/>
    <mergeCell ref="B12:L12"/>
    <mergeCell ref="B15:L15"/>
    <mergeCell ref="A15:A19"/>
    <mergeCell ref="A21:J21"/>
    <mergeCell ref="A22:J22"/>
    <mergeCell ref="A20:J2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C21" sqref="C21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74" t="s">
        <v>39</v>
      </c>
      <c r="F2" s="75"/>
      <c r="G2" s="75"/>
      <c r="H2" s="75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4" t="s">
        <v>40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'Magna Pharmacia doo'!K20</f>
        <v>0</v>
      </c>
      <c r="F6" s="10">
        <f>'Magna Pharmacia doo'!L20</f>
        <v>0</v>
      </c>
      <c r="G6" s="11">
        <f>'Magna Pharmacia doo'!L22</f>
        <v>0</v>
      </c>
    </row>
    <row r="7" spans="2:7" ht="24.75" customHeight="1" thickBot="1">
      <c r="B7" s="3" t="s">
        <v>16</v>
      </c>
      <c r="C7" s="12" t="s">
        <v>17</v>
      </c>
      <c r="D7" s="2"/>
      <c r="E7" s="71" t="s">
        <v>18</v>
      </c>
      <c r="F7" s="72"/>
      <c r="G7" s="73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'Magna Pharmacia doo'!M20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51">
      <c r="B17" s="3" t="s">
        <v>29</v>
      </c>
      <c r="C17" s="4" t="s">
        <v>41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33696200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Rogic</cp:lastModifiedBy>
  <cp:lastPrinted>2015-12-23T12:39:15Z</cp:lastPrinted>
  <dcterms:created xsi:type="dcterms:W3CDTF">2014-01-17T13:07:43Z</dcterms:created>
  <dcterms:modified xsi:type="dcterms:W3CDTF">2019-06-19T08:06:22Z</dcterms:modified>
  <cp:category/>
  <cp:version/>
  <cp:contentType/>
  <cp:contentStatus/>
</cp:coreProperties>
</file>