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<sst xmlns="http://schemas.openxmlformats.org/spreadsheetml/2006/main" count="51" uniqueCount="51">
  <si>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</si>
  <si>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</si>
  <si>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</si>
  <si>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</si>
  <si>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</si>
  <si>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</si>
  <si>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</si>
  <si>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</si>
  <si>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</si>
  <si>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</si>
  <si>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</si>
  <si>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</si>
  <si>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</si>
  <si>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</si>
  <si>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</si>
  <si>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</si>
  <si>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</si>
  <si>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</si>
  <si>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</si>
  <si>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</si>
  <si>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</si>
  <si>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</si>
  <si>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</si>
  <si>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</si>
  <si>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</si>
  <si>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</si>
  <si>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</si>
  <si>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</si>
  <si>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</si>
  <si>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</si>
  <si>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</si>
  <si>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</si>
  <si>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</si>
  <si>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</si>
  <si>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</si>
  <si>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</si>
  <si>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>КПП</t>
  </si>
  <si>
    <t>Назив партије</t>
  </si>
  <si>
    <t>Заштићени назив понуђеног добра</t>
  </si>
  <si>
    <t>Јачина лека</t>
  </si>
  <si>
    <t>404-1-110/19-15</t>
  </si>
  <si>
    <t>Цитостатици са Листе Б и Листе Д Листе лекова за 2019. годину</t>
  </si>
  <si>
    <t>kladribin</t>
  </si>
  <si>
    <t>0034025</t>
  </si>
  <si>
    <t>Litak®</t>
  </si>
  <si>
    <t>Lipomed AG</t>
  </si>
  <si>
    <t>rastvor za injekciju</t>
  </si>
  <si>
    <t>10 mg</t>
  </si>
  <si>
    <t>bočica</t>
  </si>
  <si>
    <t>UNI-CHEM D.O.O.</t>
  </si>
  <si>
    <t>UNI-CHEM D.O.O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</si>
</sst>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8" fillId="0" borderId="10" xfId="58" applyFont="1" applyBorder="1" applyAlignment="1">
      <alignment horizontal="center" vertical="center" wrapText="1"/>
      <protection/>
    </xf>
    <xf numFmtId="49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0" fontId="50" fillId="0" borderId="10" xfId="0" applyFont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horizontal="center" vertical="center" wrapText="1"/>
    </xf>
    <xf numFmtId="4" fontId="48" fillId="36" borderId="10" xfId="0" applyNumberFormat="1" applyFont="1" applyFill="1" applyBorder="1" applyAlignment="1">
      <alignment horizontal="center" vertical="center" wrapText="1"/>
    </xf>
    <xf numFmtId="4" fontId="48" fillId="35" borderId="10" xfId="0" applyNumberFormat="1" applyFont="1" applyFill="1" applyBorder="1" applyAlignment="1">
      <alignment vertical="center" wrapText="1"/>
    </xf>
    <xf numFmtId="1" fontId="48" fillId="35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33" borderId="16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9" fontId="51" fillId="37" borderId="10" xfId="0" applyNumberFormat="1" applyFon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6" fillId="37" borderId="10" xfId="59" applyNumberFormat="1" applyFont="1" applyFill="1" applyBorder="1" applyAlignment="1">
      <alignment horizontal="center" vertical="center" wrapText="1"/>
      <protection/>
    </xf>
    <xf numFmtId="4" fontId="51" fillId="37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1" fontId="51" fillId="35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" fontId="50" fillId="35" borderId="0" xfId="0" applyNumberFormat="1" applyFont="1" applyFill="1" applyAlignment="1">
      <alignment horizontal="center" vertical="center"/>
    </xf>
    <xf numFmtId="4" fontId="48" fillId="33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8.421875" style="20" customWidth="1"/>
    <col min="2" max="2" width="19.140625" style="24" customWidth="1"/>
    <col min="3" max="3" width="10.28125" style="24" customWidth="1"/>
    <col min="4" max="4" width="14.57421875" style="2" customWidth="1"/>
    <col min="5" max="5" width="14.57421875" style="32" customWidth="1"/>
    <col min="6" max="6" width="19.00390625" style="2" customWidth="1"/>
    <col min="7" max="7" width="19.140625" style="2" customWidth="1"/>
    <col min="8" max="8" width="12.28125" style="2" customWidth="1"/>
    <col min="9" max="9" width="10.00390625" style="2" customWidth="1"/>
    <col min="10" max="10" width="12.140625" style="2" customWidth="1"/>
    <col min="11" max="11" width="17.57421875" style="26" customWidth="1"/>
    <col min="12" max="12" width="14.140625" style="26" hidden="1" customWidth="1"/>
    <col min="13" max="13" width="13.421875" style="26" hidden="1" customWidth="1"/>
    <col min="14" max="14" width="15.140625" style="26" customWidth="1"/>
    <col min="15" max="15" width="14.421875" style="27" hidden="1" customWidth="1"/>
    <col min="16" max="16384" width="9.140625" style="2" customWidth="1"/>
  </cols>
  <sheetData>
    <row r="1" spans="2:15" s="25" customFormat="1" ht="12.75">
      <c r="B1" s="24"/>
      <c r="C1" s="24"/>
      <c r="E1" s="32"/>
      <c r="K1" s="26"/>
      <c r="L1" s="26"/>
      <c r="M1" s="26"/>
      <c r="N1" s="26"/>
      <c r="O1" s="27"/>
    </row>
    <row r="2" spans="1:15" ht="12.75" customHeight="1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8"/>
    </row>
    <row r="3" spans="1:15" ht="12.75" customHeight="1">
      <c r="A3" s="43" t="s">
        <v>49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8"/>
    </row>
    <row r="5" spans="1:15" s="31" customFormat="1" ht="45.75" customHeight="1">
      <c r="A5" s="47" t="s">
        <v>32</v>
      </c>
      <c r="B5" s="48" t="s">
        <v>37</v>
      </c>
      <c r="C5" s="48" t="s">
        <v>0</v>
      </c>
      <c r="D5" s="49" t="s">
        <v>36</v>
      </c>
      <c r="E5" s="49" t="s">
        <v>38</v>
      </c>
      <c r="F5" s="49" t="s">
        <v>2</v>
      </c>
      <c r="G5" s="49" t="s">
        <v>1</v>
      </c>
      <c r="H5" s="49" t="s">
        <v>39</v>
      </c>
      <c r="I5" s="50" t="s">
        <v>3</v>
      </c>
      <c r="J5" s="49" t="s">
        <v>4</v>
      </c>
      <c r="K5" s="51" t="s">
        <v>5</v>
      </c>
      <c r="L5" s="52" t="s">
        <v>34</v>
      </c>
      <c r="M5" s="52" t="s">
        <v>6</v>
      </c>
      <c r="N5" s="51" t="s">
        <v>7</v>
      </c>
      <c r="O5" s="53" t="s">
        <v>8</v>
      </c>
    </row>
    <row r="6" spans="1:15" s="30" customFormat="1" ht="54.75" customHeight="1">
      <c r="A6" s="34">
        <v>12</v>
      </c>
      <c r="B6" s="36" t="s">
        <v>42</v>
      </c>
      <c r="C6" s="54" t="s">
        <v>43</v>
      </c>
      <c r="D6" s="35"/>
      <c r="E6" s="34" t="s">
        <v>44</v>
      </c>
      <c r="F6" s="34" t="s">
        <v>45</v>
      </c>
      <c r="G6" s="36" t="s">
        <v>46</v>
      </c>
      <c r="H6" s="34" t="s">
        <v>47</v>
      </c>
      <c r="I6" s="36" t="s">
        <v>48</v>
      </c>
      <c r="J6" s="7"/>
      <c r="K6" s="37">
        <v>31152.9</v>
      </c>
      <c r="L6" s="55">
        <v>31152.9</v>
      </c>
      <c r="M6" s="38">
        <f>J6*L6</f>
        <v>0</v>
      </c>
      <c r="N6" s="39">
        <f>J6*K6</f>
        <v>0</v>
      </c>
      <c r="O6" s="41">
        <v>1</v>
      </c>
    </row>
    <row r="7" spans="1:15" s="30" customFormat="1" ht="18" customHeight="1">
      <c r="A7" s="42" t="s">
        <v>35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0">
        <f>SUM(M6:M6)</f>
        <v>0</v>
      </c>
      <c r="N7" s="56">
        <f>SUM(N6:N6)</f>
        <v>0</v>
      </c>
      <c r="O7" s="41">
        <f>AVERAGE(O6:O6)</f>
        <v>1</v>
      </c>
    </row>
    <row r="8" spans="1:15" s="30" customFormat="1" ht="18" customHeight="1">
      <c r="A8" s="42" t="s">
        <v>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0">
        <f>M7*0.1</f>
        <v>0</v>
      </c>
      <c r="N8" s="56">
        <f>N7*0.1</f>
        <v>0</v>
      </c>
      <c r="O8" s="41"/>
    </row>
    <row r="9" spans="1:15" s="30" customFormat="1" ht="18" customHeight="1">
      <c r="A9" s="42" t="s">
        <v>10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0">
        <f>M7+M8</f>
        <v>0</v>
      </c>
      <c r="N9" s="56">
        <f>N7+N8</f>
        <v>0</v>
      </c>
      <c r="O9" s="41"/>
    </row>
    <row r="10" ht="18" customHeight="1"/>
    <row r="11" ht="18" customHeight="1"/>
    <row r="12" ht="18" customHeight="1"/>
    <row r="13" ht="12.75" hidden="1"/>
  </sheetData>
  <sheetProtection/>
  <mergeCells count="5">
    <mergeCell ref="A9:L9"/>
    <mergeCell ref="A8:L8"/>
    <mergeCell ref="A7:L7"/>
    <mergeCell ref="A2:N2"/>
    <mergeCell ref="A3:N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11</v>
      </c>
      <c r="C2" s="10"/>
      <c r="D2" s="10"/>
      <c r="E2" s="10" t="s">
        <v>50</v>
      </c>
    </row>
    <row r="4" ht="15" thickBot="1"/>
    <row r="5" spans="2:7" ht="24.75" thickBot="1">
      <c r="B5" s="3" t="s">
        <v>16</v>
      </c>
      <c r="C5" s="4" t="s">
        <v>40</v>
      </c>
      <c r="E5" s="11" t="s">
        <v>12</v>
      </c>
      <c r="F5" s="12" t="s">
        <v>13</v>
      </c>
      <c r="G5" s="13" t="s">
        <v>14</v>
      </c>
    </row>
    <row r="6" spans="2:7" ht="15" thickBot="1">
      <c r="B6" s="5"/>
      <c r="C6" s="6"/>
      <c r="E6" s="14">
        <f>specifikacija!M7</f>
        <v>0</v>
      </c>
      <c r="F6" s="14">
        <f>specifikacija!N7</f>
        <v>0</v>
      </c>
      <c r="G6" s="15">
        <f>specifikacija!N9</f>
        <v>0</v>
      </c>
    </row>
    <row r="7" spans="2:7" ht="36.75" customHeight="1" thickBot="1">
      <c r="B7" s="3" t="s">
        <v>17</v>
      </c>
      <c r="C7" s="23" t="s">
        <v>31</v>
      </c>
      <c r="E7" s="44" t="s">
        <v>15</v>
      </c>
      <c r="F7" s="45"/>
      <c r="G7" s="46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18</v>
      </c>
      <c r="C9" s="7" t="s">
        <v>27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19</v>
      </c>
      <c r="C11" s="7" t="s">
        <v>23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20</v>
      </c>
      <c r="C13" s="21" t="s">
        <v>28</v>
      </c>
      <c r="E13" s="8" t="s">
        <v>25</v>
      </c>
      <c r="F13" s="29">
        <f>specifikacija!O7</f>
        <v>1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21</v>
      </c>
      <c r="C15" s="4" t="s">
        <v>41</v>
      </c>
      <c r="E15" s="8" t="s">
        <v>26</v>
      </c>
      <c r="F15" s="7" t="s">
        <v>24</v>
      </c>
    </row>
    <row r="16" spans="2:3" ht="14.25">
      <c r="B16" s="5"/>
      <c r="C16" s="6"/>
    </row>
    <row r="17" spans="2:3" ht="15">
      <c r="B17" s="22" t="s">
        <v>29</v>
      </c>
      <c r="C17" s="21" t="s">
        <v>30</v>
      </c>
    </row>
    <row r="18" spans="2:3" ht="14.25">
      <c r="B18" s="5"/>
      <c r="C18" s="6"/>
    </row>
    <row r="19" spans="2:3" ht="15">
      <c r="B19" s="3" t="s">
        <v>22</v>
      </c>
      <c r="C19" s="9">
        <v>33600000</v>
      </c>
    </row>
    <row r="20" ht="14.25">
      <c r="C20" s="33"/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2019-07-09T09:32:34Z</dcterms:modified>
  <cp:category/>
  <cp:version/>
  <cp:contentType/>
  <cp:contentStatus/>
</cp:coreProperties>
</file>