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urodijagnostika - specif." sheetId="1" r:id="rId1"/>
    <sheet name="Eurodijagnostika - Obrazac KVI" sheetId="2" r:id="rId2"/>
  </sheets>
  <definedNames>
    <definedName name="_xlnm.Print_Area" localSheetId="1">'Eurodijagnostika - Obrazac KVI'!$A$1:$H$22</definedName>
    <definedName name="_xlnm.Print_Area" localSheetId="0">'Eurodijagnostika - specif.'!$A$1:$L$14</definedName>
  </definedNames>
  <calcPr fullCalcOnLoad="1"/>
</workbook>
</file>

<file path=xl/sharedStrings.xml><?xml version="1.0" encoding="utf-8"?>
<sst xmlns="http://schemas.openxmlformats.org/spreadsheetml/2006/main" count="65" uniqueCount="56">
  <si>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</si>
  <si>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</si>
  <si>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</si>
  <si>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</si>
  <si>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</si>
  <si>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</si>
  <si>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</si>
  <si>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</si>
  <si>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</si>
  <si>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</si>
  <si>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</si>
  <si>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</si>
  <si>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</si>
  <si>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</si>
  <si>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</si>
  <si>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</si>
  <si>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</si>
  <si>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</si>
  <si>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</si>
  <si>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</si>
  <si>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</si>
  <si>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</si>
  <si>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</si>
  <si>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</si>
  <si>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</si>
  <si>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</si>
  <si>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</si>
  <si>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</si>
  <si>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</si>
  <si>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</si>
  <si>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</si>
  <si>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</si>
  <si>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</si>
  <si>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</si>
  <si>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</si>
  <si>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</si>
  <si>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</si>
  <si>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</si>
  <si>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комад</t>
  </si>
  <si>
    <t>Назив добављача: Eurodijagnostika d.o.o.</t>
  </si>
  <si>
    <t>404-1-110/19-11</t>
  </si>
  <si>
    <t>Тестови за имуносеролошко тестирање маркера трансфузијом преносивих инфекција код давалаца крви</t>
  </si>
  <si>
    <t>Tестови зa  имуносеролошко тестирање маркера трансфузијом преносивих инфекција код давалаца крви методом хемилуминисценције ( CLIA) за апарат Siemens Advia Centaur XP са одговарајућим потрошним материјалом</t>
  </si>
  <si>
    <t>Тестови Siemens Advia Centaur XP CLIA anti-HCV или одговарајући</t>
  </si>
  <si>
    <t>Тестови Siemens Advia Centaur XP CLIA anti-ТP (sifilis) или одговарајући</t>
  </si>
  <si>
    <t>Тестови Siemens Advia Centaur XP CLIA HBsAg или одговарајући</t>
  </si>
  <si>
    <t>Тестови Siemens Advia Centaur XP CLIA HIV Ag/At или одговарајући</t>
  </si>
  <si>
    <t>Advia Centaur XP anti-HCV</t>
  </si>
  <si>
    <t>Advia Centaur XP Syphilis (anti-ТP )</t>
  </si>
  <si>
    <t>Advia Centaur XP HBsAg II</t>
  </si>
  <si>
    <t>Advia Centaur XP HIV Ag/At combo</t>
  </si>
  <si>
    <t>Siemens, USA</t>
  </si>
  <si>
    <t>TIT19015</t>
  </si>
  <si>
    <t>TIT19016</t>
  </si>
  <si>
    <t>TIT19017</t>
  </si>
  <si>
    <t>TIT19018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</si>
</sst>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  <numFmt numFmtId="187" formatCode="#,##0.000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4" fontId="43" fillId="0" borderId="13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8" fillId="0" borderId="10" xfId="60" applyNumberFormat="1" applyFont="1" applyBorder="1" applyAlignment="1">
      <alignment horizontal="center" vertical="center" wrapText="1"/>
      <protection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3" fontId="45" fillId="34" borderId="10" xfId="0" applyNumberFormat="1" applyFont="1" applyFill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37" borderId="14" xfId="60" applyNumberFormat="1" applyFont="1" applyFill="1" applyBorder="1" applyAlignment="1">
      <alignment horizontal="center" vertical="center" wrapText="1"/>
      <protection/>
    </xf>
    <xf numFmtId="4" fontId="43" fillId="37" borderId="19" xfId="60" applyNumberFormat="1" applyFont="1" applyFill="1" applyBorder="1" applyAlignment="1">
      <alignment horizontal="center" vertical="center" wrapText="1"/>
      <protection/>
    </xf>
    <xf numFmtId="4" fontId="43" fillId="37" borderId="20" xfId="60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PageLayoutView="0" workbookViewId="0" topLeftCell="A4">
      <selection activeCell="A4" sqref="A4:D4"/>
    </sheetView>
  </sheetViews>
  <sheetFormatPr defaultColWidth="9.140625" defaultRowHeight="12.75"/>
  <cols>
    <col min="1" max="1" width="5.8515625" style="35" customWidth="1"/>
    <col min="2" max="2" width="39.421875" style="35" customWidth="1"/>
    <col min="3" max="3" width="11.7109375" style="20" customWidth="1"/>
    <col min="4" max="4" width="23.28125" style="20" customWidth="1"/>
    <col min="5" max="5" width="18.140625" style="20" hidden="1" customWidth="1"/>
    <col min="6" max="6" width="18.00390625" style="20" customWidth="1"/>
    <col min="7" max="8" width="12.28125" style="20" customWidth="1"/>
    <col min="9" max="9" width="12.28125" style="19" hidden="1" customWidth="1"/>
    <col min="10" max="10" width="15.140625" style="20" customWidth="1"/>
    <col min="11" max="11" width="15.140625" style="22" hidden="1" customWidth="1"/>
    <col min="12" max="12" width="18.7109375" style="20" customWidth="1"/>
    <col min="13" max="13" width="9.57421875" style="19" hidden="1" customWidth="1"/>
    <col min="14" max="14" width="9.140625" style="20" hidden="1" customWidth="1"/>
    <col min="15" max="16384" width="9.140625" style="20" customWidth="1"/>
  </cols>
  <sheetData>
    <row r="2" spans="1:12" ht="12.75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4" spans="1:5" ht="12.75">
      <c r="A4" s="45" t="s">
        <v>39</v>
      </c>
      <c r="B4" s="45"/>
      <c r="C4" s="45"/>
      <c r="D4" s="45"/>
      <c r="E4" s="21"/>
    </row>
    <row r="6" spans="1:13" ht="48" customHeight="1">
      <c r="A6" s="23" t="s">
        <v>0</v>
      </c>
      <c r="B6" s="23" t="s">
        <v>1</v>
      </c>
      <c r="C6" s="23" t="s">
        <v>33</v>
      </c>
      <c r="D6" s="23" t="s">
        <v>34</v>
      </c>
      <c r="E6" s="23" t="s">
        <v>35</v>
      </c>
      <c r="F6" s="23" t="s">
        <v>5</v>
      </c>
      <c r="G6" s="24" t="s">
        <v>6</v>
      </c>
      <c r="H6" s="23" t="s">
        <v>7</v>
      </c>
      <c r="I6" s="25" t="s">
        <v>8</v>
      </c>
      <c r="J6" s="23" t="s">
        <v>9</v>
      </c>
      <c r="K6" s="25" t="s">
        <v>10</v>
      </c>
      <c r="L6" s="23" t="s">
        <v>2</v>
      </c>
      <c r="M6" s="25" t="s">
        <v>24</v>
      </c>
    </row>
    <row r="7" spans="1:13" ht="25.5" customHeight="1">
      <c r="A7" s="46">
        <v>6</v>
      </c>
      <c r="B7" s="49" t="s">
        <v>42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0"/>
    </row>
    <row r="8" spans="1:14" ht="25.5" customHeight="1">
      <c r="A8" s="47"/>
      <c r="B8" s="36" t="s">
        <v>43</v>
      </c>
      <c r="C8" s="41" t="s">
        <v>52</v>
      </c>
      <c r="D8" s="37" t="s">
        <v>47</v>
      </c>
      <c r="E8" s="27"/>
      <c r="F8" s="36" t="s">
        <v>51</v>
      </c>
      <c r="G8" s="26" t="s">
        <v>38</v>
      </c>
      <c r="H8" s="28"/>
      <c r="I8" s="29">
        <v>355</v>
      </c>
      <c r="J8" s="30">
        <v>355</v>
      </c>
      <c r="K8" s="29">
        <f>H8*I8</f>
        <v>0</v>
      </c>
      <c r="L8" s="31">
        <f>H8*J8</f>
        <v>0</v>
      </c>
      <c r="M8" s="32">
        <v>1</v>
      </c>
      <c r="N8" s="20">
        <v>0.2</v>
      </c>
    </row>
    <row r="9" spans="1:14" ht="25.5" customHeight="1">
      <c r="A9" s="47"/>
      <c r="B9" s="36" t="s">
        <v>44</v>
      </c>
      <c r="C9" s="41" t="s">
        <v>53</v>
      </c>
      <c r="D9" s="37" t="s">
        <v>48</v>
      </c>
      <c r="E9" s="27"/>
      <c r="F9" s="36" t="s">
        <v>51</v>
      </c>
      <c r="G9" s="26" t="s">
        <v>38</v>
      </c>
      <c r="H9" s="28"/>
      <c r="I9" s="29">
        <v>120</v>
      </c>
      <c r="J9" s="30">
        <v>120</v>
      </c>
      <c r="K9" s="29">
        <f>H9*I9</f>
        <v>0</v>
      </c>
      <c r="L9" s="31">
        <f>H9*J9</f>
        <v>0</v>
      </c>
      <c r="M9" s="32">
        <v>1</v>
      </c>
      <c r="N9" s="20">
        <v>0.2</v>
      </c>
    </row>
    <row r="10" spans="1:14" ht="25.5" customHeight="1">
      <c r="A10" s="47"/>
      <c r="B10" s="36" t="s">
        <v>45</v>
      </c>
      <c r="C10" s="41" t="s">
        <v>54</v>
      </c>
      <c r="D10" s="37" t="s">
        <v>49</v>
      </c>
      <c r="E10" s="27"/>
      <c r="F10" s="36" t="s">
        <v>51</v>
      </c>
      <c r="G10" s="26" t="s">
        <v>38</v>
      </c>
      <c r="H10" s="28"/>
      <c r="I10" s="29">
        <v>130</v>
      </c>
      <c r="J10" s="30">
        <v>130</v>
      </c>
      <c r="K10" s="29">
        <f>H10*I10</f>
        <v>0</v>
      </c>
      <c r="L10" s="31">
        <f>H10*J10</f>
        <v>0</v>
      </c>
      <c r="M10" s="32">
        <v>1</v>
      </c>
      <c r="N10" s="20">
        <v>0.2</v>
      </c>
    </row>
    <row r="11" spans="1:14" ht="25.5" customHeight="1">
      <c r="A11" s="48"/>
      <c r="B11" s="36" t="s">
        <v>46</v>
      </c>
      <c r="C11" s="41" t="s">
        <v>55</v>
      </c>
      <c r="D11" s="37" t="s">
        <v>50</v>
      </c>
      <c r="E11" s="27"/>
      <c r="F11" s="36" t="s">
        <v>51</v>
      </c>
      <c r="G11" s="26" t="s">
        <v>38</v>
      </c>
      <c r="H11" s="28"/>
      <c r="I11" s="29">
        <v>220</v>
      </c>
      <c r="J11" s="30">
        <v>220</v>
      </c>
      <c r="K11" s="29">
        <f>H11*I11</f>
        <v>0</v>
      </c>
      <c r="L11" s="31">
        <f>H11*J11</f>
        <v>0</v>
      </c>
      <c r="M11" s="32">
        <v>1</v>
      </c>
      <c r="N11" s="20">
        <v>0.2</v>
      </c>
    </row>
    <row r="12" spans="1:13" ht="21.75" customHeight="1">
      <c r="A12" s="43" t="s">
        <v>4</v>
      </c>
      <c r="B12" s="43"/>
      <c r="C12" s="43"/>
      <c r="D12" s="43"/>
      <c r="E12" s="43"/>
      <c r="F12" s="43"/>
      <c r="G12" s="43"/>
      <c r="H12" s="43"/>
      <c r="I12" s="43"/>
      <c r="J12" s="43"/>
      <c r="K12" s="38">
        <f>K8+K9+K10+K11</f>
        <v>0</v>
      </c>
      <c r="L12" s="39">
        <f>L8+L9+L10+L11</f>
        <v>0</v>
      </c>
      <c r="M12" s="33">
        <f>AVERAGE(M7:M11)</f>
        <v>1</v>
      </c>
    </row>
    <row r="13" spans="1:12" ht="18.75" customHeight="1">
      <c r="A13" s="42" t="s">
        <v>37</v>
      </c>
      <c r="B13" s="42"/>
      <c r="C13" s="42"/>
      <c r="D13" s="42"/>
      <c r="E13" s="42"/>
      <c r="F13" s="42"/>
      <c r="G13" s="42"/>
      <c r="H13" s="42"/>
      <c r="I13" s="42"/>
      <c r="J13" s="42"/>
      <c r="K13" s="34">
        <f>K8*N8+K9*N9+K10*N10+K11*N11</f>
        <v>0</v>
      </c>
      <c r="L13" s="33">
        <f>L8*N8+L9*N9+L10*N10+L11*N11</f>
        <v>0</v>
      </c>
    </row>
    <row r="14" spans="1:12" ht="18" customHeight="1">
      <c r="A14" s="42" t="s">
        <v>3</v>
      </c>
      <c r="B14" s="42"/>
      <c r="C14" s="42"/>
      <c r="D14" s="42"/>
      <c r="E14" s="42"/>
      <c r="F14" s="42"/>
      <c r="G14" s="42"/>
      <c r="H14" s="42"/>
      <c r="I14" s="42"/>
      <c r="J14" s="42"/>
      <c r="K14" s="34">
        <f>K12+K13</f>
        <v>0</v>
      </c>
      <c r="L14" s="33">
        <f>SUM(L12:L13)</f>
        <v>0</v>
      </c>
    </row>
  </sheetData>
  <sheetProtection/>
  <mergeCells count="7">
    <mergeCell ref="A13:J13"/>
    <mergeCell ref="A14:J14"/>
    <mergeCell ref="A12:J12"/>
    <mergeCell ref="A2:L2"/>
    <mergeCell ref="A4:D4"/>
    <mergeCell ref="A7:A11"/>
    <mergeCell ref="B7:L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31" sqref="E3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53" t="s">
        <v>39</v>
      </c>
      <c r="F2" s="54"/>
      <c r="G2" s="54"/>
      <c r="H2" s="54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40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'Eurodijagnostika - specif.'!K12</f>
        <v>0</v>
      </c>
      <c r="F6" s="10">
        <f>'Eurodijagnostika - specif.'!L12</f>
        <v>0</v>
      </c>
      <c r="G6" s="11">
        <f>'Eurodijagnostika - specif.'!L14</f>
        <v>0</v>
      </c>
    </row>
    <row r="7" spans="2:7" ht="24.75" customHeight="1" thickBot="1">
      <c r="B7" s="3" t="s">
        <v>16</v>
      </c>
      <c r="C7" s="12" t="s">
        <v>17</v>
      </c>
      <c r="D7" s="2"/>
      <c r="E7" s="50" t="s">
        <v>18</v>
      </c>
      <c r="F7" s="51"/>
      <c r="G7" s="52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19</v>
      </c>
      <c r="C9" s="12" t="s">
        <v>20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21</v>
      </c>
      <c r="C11" s="12" t="s">
        <v>22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.75">
      <c r="B13" s="3" t="s">
        <v>1</v>
      </c>
      <c r="C13" s="12" t="s">
        <v>23</v>
      </c>
      <c r="D13" s="2"/>
      <c r="E13" s="16" t="s">
        <v>24</v>
      </c>
      <c r="F13" s="17">
        <f>'Eurodijagnostika - specif.'!M12</f>
        <v>1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25</v>
      </c>
      <c r="C15" s="4" t="s">
        <v>26</v>
      </c>
      <c r="D15" s="2"/>
      <c r="E15" s="16" t="s">
        <v>27</v>
      </c>
      <c r="F15" s="12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51">
      <c r="B17" s="3" t="s">
        <v>29</v>
      </c>
      <c r="C17" s="4" t="s">
        <v>41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8">
        <v>33696200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2019-06-19T08:06:40Z</dcterms:modified>
  <cp:category/>
  <cp:version/>
  <cp:contentType/>
  <cp:contentStatus/>
</cp:coreProperties>
</file>