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<sst xmlns="http://schemas.openxmlformats.org/spreadsheetml/2006/main" count="52" uniqueCount="51">
  <si>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</si>
  <si>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</si>
  <si>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</si>
  <si>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</si>
  <si>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</si>
  <si>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</si>
  <si>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</si>
  <si>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</si>
  <si>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</si>
  <si>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</si>
  <si>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</si>
  <si>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</si>
  <si>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</si>
  <si>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</si>
  <si>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</si>
  <si>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</si>
  <si>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</si>
  <si>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</si>
  <si>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</si>
  <si>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</si>
  <si>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</si>
  <si>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</si>
  <si>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</si>
  <si>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</si>
  <si>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</si>
  <si>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</si>
  <si>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</si>
  <si>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</si>
  <si>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</si>
  <si>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</si>
  <si>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</si>
  <si>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</si>
  <si>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</si>
  <si>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</si>
  <si>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</si>
  <si>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</si>
  <si>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FARMALOGIST D.O.O.</t>
  </si>
  <si>
    <t>Број партије</t>
  </si>
  <si>
    <t>Јачина лека/ концен-трација</t>
  </si>
  <si>
    <t>Количина о трошку Фонда</t>
  </si>
  <si>
    <t>Број пацијената који се лече о трошку добављача</t>
  </si>
  <si>
    <t>Количина о трошку добављача</t>
  </si>
  <si>
    <t>кутија</t>
  </si>
  <si>
    <t xml:space="preserve">раствор за инјекцију у напуњеном инјекционом шприцу </t>
  </si>
  <si>
    <t>40mg/ml</t>
  </si>
  <si>
    <t>404-1-110/18-48</t>
  </si>
  <si>
    <t>Лекови за лечење мултипле склерозе за 2018. годину</t>
  </si>
  <si>
    <t>glatiramer acetat јачине 40mg за нове пацијенте</t>
  </si>
  <si>
    <t>REMUREL</t>
  </si>
  <si>
    <t xml:space="preserve">Synthon Hispania, S.L;
Synthon B.V.
</t>
  </si>
  <si>
    <t>за партију 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</si>
</sst>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 wrapText="1"/>
    </xf>
    <xf numFmtId="4" fontId="45" fillId="35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11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18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0.8515625" style="37" customWidth="1"/>
    <col min="11" max="11" width="10.8515625" style="37" hidden="1" customWidth="1"/>
    <col min="12" max="12" width="10.8515625" style="37" customWidth="1"/>
    <col min="13" max="13" width="11.00390625" style="3" hidden="1" customWidth="1"/>
    <col min="14" max="14" width="10.8515625" style="3" customWidth="1"/>
    <col min="15" max="15" width="13.421875" style="3" hidden="1" customWidth="1"/>
    <col min="16" max="16" width="16.28125" style="3" customWidth="1"/>
    <col min="17" max="17" width="17.57421875" style="3" hidden="1" customWidth="1"/>
    <col min="18" max="16384" width="9.140625" style="3" customWidth="1"/>
  </cols>
  <sheetData>
    <row r="1" spans="1:17" ht="12.7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1"/>
    </row>
    <row r="2" spans="1:17" ht="12.7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1"/>
    </row>
    <row r="3" ht="13.5" thickBot="1"/>
    <row r="4" spans="1:17" ht="66.75" customHeight="1" thickTop="1">
      <c r="A4" s="39" t="s">
        <v>37</v>
      </c>
      <c r="B4" s="39" t="s">
        <v>30</v>
      </c>
      <c r="C4" s="40" t="s">
        <v>0</v>
      </c>
      <c r="D4" s="41" t="s">
        <v>31</v>
      </c>
      <c r="E4" s="41" t="s">
        <v>2</v>
      </c>
      <c r="F4" s="41" t="s">
        <v>1</v>
      </c>
      <c r="G4" s="41" t="s">
        <v>38</v>
      </c>
      <c r="H4" s="42" t="s">
        <v>3</v>
      </c>
      <c r="I4" s="41" t="s">
        <v>39</v>
      </c>
      <c r="J4" s="41" t="s">
        <v>40</v>
      </c>
      <c r="K4" s="43"/>
      <c r="L4" s="41" t="s">
        <v>41</v>
      </c>
      <c r="M4" s="43" t="s">
        <v>4</v>
      </c>
      <c r="N4" s="41" t="s">
        <v>5</v>
      </c>
      <c r="O4" s="44" t="s">
        <v>6</v>
      </c>
      <c r="P4" s="45" t="s">
        <v>7</v>
      </c>
      <c r="Q4" s="2" t="s">
        <v>8</v>
      </c>
    </row>
    <row r="5" spans="1:17" s="29" customFormat="1" ht="72.75" customHeight="1">
      <c r="A5" s="46">
        <v>5</v>
      </c>
      <c r="B5" s="31" t="s">
        <v>47</v>
      </c>
      <c r="C5" s="38">
        <v>15122</v>
      </c>
      <c r="D5" s="38" t="s">
        <v>48</v>
      </c>
      <c r="E5" s="31" t="s">
        <v>49</v>
      </c>
      <c r="F5" s="38" t="s">
        <v>43</v>
      </c>
      <c r="G5" s="31" t="s">
        <v>44</v>
      </c>
      <c r="H5" s="38" t="s">
        <v>42</v>
      </c>
      <c r="I5" s="32"/>
      <c r="J5" s="38"/>
      <c r="K5" s="38">
        <v>13</v>
      </c>
      <c r="L5" s="38">
        <f>J5*K5</f>
        <v>0</v>
      </c>
      <c r="M5" s="33">
        <v>52218.5</v>
      </c>
      <c r="N5" s="36">
        <v>46500</v>
      </c>
      <c r="O5" s="35">
        <f>I5*M5</f>
        <v>0</v>
      </c>
      <c r="P5" s="35">
        <f>I5*N5</f>
        <v>0</v>
      </c>
      <c r="Q5" s="24">
        <v>2</v>
      </c>
    </row>
    <row r="6" spans="1:17" ht="12.75" customHeight="1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34"/>
      <c r="P6" s="47">
        <f>SUM(P5:P5)</f>
        <v>0</v>
      </c>
      <c r="Q6" s="20"/>
    </row>
    <row r="7" spans="1:17" ht="12.75" customHeight="1">
      <c r="A7" s="49" t="s">
        <v>10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34"/>
      <c r="P7" s="47">
        <f>P6*0.1</f>
        <v>0</v>
      </c>
      <c r="Q7" s="20"/>
    </row>
    <row r="8" spans="1:17" ht="13.5" customHeight="1">
      <c r="A8" s="49" t="s">
        <v>11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34"/>
      <c r="P8" s="47">
        <f>P7+P6</f>
        <v>0</v>
      </c>
      <c r="Q8" s="20"/>
    </row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6" ht="13.5">
      <c r="B2" s="11" t="s">
        <v>12</v>
      </c>
      <c r="C2" s="11"/>
      <c r="D2" s="11"/>
      <c r="E2" s="11" t="s">
        <v>36</v>
      </c>
      <c r="F2" s="1" t="s">
        <v>50</v>
      </c>
    </row>
    <row r="4" ht="14.25" thickBot="1"/>
    <row r="5" spans="2:7" ht="24" thickBot="1">
      <c r="B5" s="4" t="s">
        <v>17</v>
      </c>
      <c r="C5" s="5" t="s">
        <v>45</v>
      </c>
      <c r="E5" s="12" t="s">
        <v>13</v>
      </c>
      <c r="F5" s="13" t="s">
        <v>14</v>
      </c>
      <c r="G5" s="14" t="s">
        <v>15</v>
      </c>
    </row>
    <row r="6" spans="2:7" ht="14.25" thickBot="1">
      <c r="B6" s="6"/>
      <c r="C6" s="7"/>
      <c r="E6" s="15">
        <f>SUBTOTAL(9,specifikacija!O5:O5)</f>
        <v>0</v>
      </c>
      <c r="F6" s="15">
        <f>SUBTOTAL(9,specifikacija!P5:P5)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0" t="s">
        <v>16</v>
      </c>
      <c r="F7" s="51"/>
      <c r="G7" s="52"/>
    </row>
    <row r="8" spans="2:7" ht="14.2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3.5">
      <c r="B9" s="4" t="s">
        <v>19</v>
      </c>
      <c r="C9" s="8" t="s">
        <v>29</v>
      </c>
      <c r="E9" s="7"/>
      <c r="F9" s="7"/>
      <c r="G9" s="6"/>
    </row>
    <row r="10" spans="2:7" ht="13.5">
      <c r="B10" s="6"/>
      <c r="C10" s="7"/>
      <c r="E10" s="7"/>
      <c r="F10" s="7"/>
      <c r="G10" s="6"/>
    </row>
    <row r="11" spans="2:7" ht="13.5">
      <c r="B11" s="4" t="s">
        <v>20</v>
      </c>
      <c r="C11" s="8" t="s">
        <v>24</v>
      </c>
      <c r="E11" s="7"/>
      <c r="F11" s="7"/>
      <c r="G11" s="6"/>
    </row>
    <row r="12" spans="2:7" ht="13.5">
      <c r="B12" s="6"/>
      <c r="C12" s="7"/>
      <c r="G12" s="6"/>
    </row>
    <row r="13" spans="2:7" ht="26.25">
      <c r="B13" s="4" t="s">
        <v>21</v>
      </c>
      <c r="C13" s="26" t="s">
        <v>32</v>
      </c>
      <c r="E13" s="9" t="s">
        <v>26</v>
      </c>
      <c r="F13" s="25">
        <f>SUBTOTAL(101,specifikacija!Q5:Q5)</f>
        <v>2</v>
      </c>
      <c r="G13" s="6"/>
    </row>
    <row r="14" spans="2:7" ht="13.5">
      <c r="B14" s="6"/>
      <c r="C14" s="7"/>
      <c r="E14" s="7"/>
      <c r="F14" s="7"/>
      <c r="G14" s="6"/>
    </row>
    <row r="15" spans="2:6" ht="26.25">
      <c r="B15" s="4" t="s">
        <v>22</v>
      </c>
      <c r="C15" s="5" t="s">
        <v>46</v>
      </c>
      <c r="E15" s="9" t="s">
        <v>27</v>
      </c>
      <c r="F15" s="8" t="s">
        <v>25</v>
      </c>
    </row>
    <row r="16" spans="2:3" ht="13.5">
      <c r="B16" s="6"/>
      <c r="C16" s="7"/>
    </row>
    <row r="17" spans="2:3" ht="13.5">
      <c r="B17" s="27" t="s">
        <v>33</v>
      </c>
      <c r="C17" s="26" t="s">
        <v>34</v>
      </c>
    </row>
    <row r="18" spans="2:3" ht="13.5">
      <c r="B18" s="6"/>
      <c r="C18" s="7"/>
    </row>
    <row r="19" spans="2:3" ht="13.5">
      <c r="B19" s="4" t="s">
        <v>23</v>
      </c>
      <c r="C19" s="10">
        <v>33600000</v>
      </c>
    </row>
    <row r="25" ht="13.5">
      <c r="G25" s="22"/>
    </row>
    <row r="26" ht="13.5">
      <c r="G26" s="22"/>
    </row>
    <row r="27" ht="13.5">
      <c r="G27" s="22"/>
    </row>
    <row r="28" ht="13.5">
      <c r="G28" s="22"/>
    </row>
    <row r="29" ht="13.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2019-03-16T08:47:30Z</dcterms:modified>
  <cp:category/>
  <cp:version/>
  <cp:contentType/>
  <cp:contentStatus/>
</cp:coreProperties>
</file>