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micus- specifikacija" sheetId="1" r:id="rId1"/>
    <sheet name="Amicus - Obrazac KVI" sheetId="2" r:id="rId2"/>
  </sheets>
  <definedNames>
    <definedName name="_xlnm.Print_Area" localSheetId="1">'Amicus - Obrazac KVI'!$A$1:$H$22</definedName>
    <definedName name="_xlnm.Print_Area" localSheetId="0">'Amicus- specifikacija'!$A$1:$L$10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<sst xmlns="http://schemas.openxmlformats.org/spreadsheetml/2006/main" count="50" uniqueCount="48">
  <si>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</si>
  <si>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</si>
  <si>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</si>
  <si>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</si>
  <si>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</si>
  <si>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</si>
  <si>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</si>
  <si>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</si>
  <si>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</si>
  <si>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</si>
  <si>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</si>
  <si>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</si>
  <si>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</si>
  <si>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</si>
  <si>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</si>
  <si>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</si>
  <si>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</si>
  <si>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</si>
  <si>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</si>
  <si>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</si>
  <si>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</si>
  <si>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</si>
  <si>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</si>
  <si>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</si>
  <si>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</si>
  <si>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</si>
  <si>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</si>
  <si>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</si>
  <si>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</si>
  <si>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</si>
  <si>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</si>
  <si>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</si>
  <si>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</si>
  <si>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</si>
  <si>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</si>
  <si>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</si>
  <si>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</si>
  <si>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ком</t>
  </si>
  <si>
    <t>Износ ПДВ-а (10%)</t>
  </si>
  <si>
    <t xml:space="preserve">Kоронарни стентови за 2019. годину
(поновљни поступак) </t>
  </si>
  <si>
    <t>404-1-110/19-27</t>
  </si>
  <si>
    <t>Назив добављача: Amicus d.o.o.</t>
  </si>
  <si>
    <t>Amicus d.o.o.</t>
  </si>
  <si>
    <t>Коронарни стент израђен од нерђајућег челика без полимера, обложен имуносупресивним леком који зауставља прогресију ћелијског циклуса инхибицијом m-TOR-a</t>
  </si>
  <si>
    <t>STT19020</t>
  </si>
  <si>
    <t>BFR1-xxxx</t>
  </si>
  <si>
    <t>BioFreedom Drug Coated Stent System, BFR1-xxxx</t>
  </si>
  <si>
    <t>Biosensors Europe SA, Švajcarska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</si>
</sst>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3" fillId="24" borderId="0" applyNumberFormat="0" applyBorder="0" applyAlignment="0" applyProtection="0"/>
    <xf numFmtId="0" fontId="9" fillId="25" borderId="0" applyNumberFormat="0" applyBorder="0" applyAlignment="0" applyProtection="0"/>
    <xf numFmtId="0" fontId="43" fillId="26" borderId="0" applyNumberFormat="0" applyBorder="0" applyAlignment="0" applyProtection="0"/>
    <xf numFmtId="0" fontId="9" fillId="17" borderId="0" applyNumberFormat="0" applyBorder="0" applyAlignment="0" applyProtection="0"/>
    <xf numFmtId="0" fontId="43" fillId="27" borderId="0" applyNumberFormat="0" applyBorder="0" applyAlignment="0" applyProtection="0"/>
    <xf numFmtId="0" fontId="9" fillId="19" borderId="0" applyNumberFormat="0" applyBorder="0" applyAlignment="0" applyProtection="0"/>
    <xf numFmtId="0" fontId="43" fillId="28" borderId="0" applyNumberFormat="0" applyBorder="0" applyAlignment="0" applyProtection="0"/>
    <xf numFmtId="0" fontId="9" fillId="29" borderId="0" applyNumberFormat="0" applyBorder="0" applyAlignment="0" applyProtection="0"/>
    <xf numFmtId="0" fontId="43" fillId="30" borderId="0" applyNumberFormat="0" applyBorder="0" applyAlignment="0" applyProtection="0"/>
    <xf numFmtId="0" fontId="9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43" fillId="34" borderId="0" applyNumberFormat="0" applyBorder="0" applyAlignment="0" applyProtection="0"/>
    <xf numFmtId="0" fontId="9" fillId="35" borderId="0" applyNumberFormat="0" applyBorder="0" applyAlignment="0" applyProtection="0"/>
    <xf numFmtId="0" fontId="43" fillId="36" borderId="0" applyNumberFormat="0" applyBorder="0" applyAlignment="0" applyProtection="0"/>
    <xf numFmtId="0" fontId="9" fillId="37" borderId="0" applyNumberFormat="0" applyBorder="0" applyAlignment="0" applyProtection="0"/>
    <xf numFmtId="0" fontId="43" fillId="38" borderId="0" applyNumberFormat="0" applyBorder="0" applyAlignment="0" applyProtection="0"/>
    <xf numFmtId="0" fontId="9" fillId="39" borderId="0" applyNumberFormat="0" applyBorder="0" applyAlignment="0" applyProtection="0"/>
    <xf numFmtId="0" fontId="43" fillId="40" borderId="0" applyNumberFormat="0" applyBorder="0" applyAlignment="0" applyProtection="0"/>
    <xf numFmtId="0" fontId="9" fillId="29" borderId="0" applyNumberFormat="0" applyBorder="0" applyAlignment="0" applyProtection="0"/>
    <xf numFmtId="0" fontId="43" fillId="41" borderId="0" applyNumberFormat="0" applyBorder="0" applyAlignment="0" applyProtection="0"/>
    <xf numFmtId="0" fontId="9" fillId="31" borderId="0" applyNumberFormat="0" applyBorder="0" applyAlignment="0" applyProtection="0"/>
    <xf numFmtId="0" fontId="43" fillId="42" borderId="0" applyNumberFormat="0" applyBorder="0" applyAlignment="0" applyProtection="0"/>
    <xf numFmtId="0" fontId="9" fillId="43" borderId="0" applyNumberFormat="0" applyBorder="0" applyAlignment="0" applyProtection="0"/>
    <xf numFmtId="0" fontId="44" fillId="44" borderId="0" applyNumberFormat="0" applyBorder="0" applyAlignment="0" applyProtection="0"/>
    <xf numFmtId="0" fontId="10" fillId="5" borderId="0" applyNumberFormat="0" applyBorder="0" applyAlignment="0" applyProtection="0"/>
    <xf numFmtId="0" fontId="45" fillId="45" borderId="1" applyNumberFormat="0" applyAlignment="0" applyProtection="0"/>
    <xf numFmtId="0" fontId="11" fillId="46" borderId="2" applyNumberFormat="0" applyAlignment="0" applyProtection="0"/>
    <xf numFmtId="0" fontId="46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4" fillId="7" borderId="0" applyNumberFormat="0" applyBorder="0" applyAlignment="0" applyProtection="0"/>
    <xf numFmtId="0" fontId="49" fillId="0" borderId="5" applyNumberFormat="0" applyFill="0" applyAlignment="0" applyProtection="0"/>
    <xf numFmtId="0" fontId="15" fillId="0" borderId="6" applyNumberFormat="0" applyFill="0" applyAlignment="0" applyProtection="0"/>
    <xf numFmtId="0" fontId="50" fillId="0" borderId="7" applyNumberFormat="0" applyFill="0" applyAlignment="0" applyProtection="0"/>
    <xf numFmtId="0" fontId="16" fillId="0" borderId="8" applyNumberFormat="0" applyFill="0" applyAlignment="0" applyProtection="0"/>
    <xf numFmtId="0" fontId="51" fillId="0" borderId="9" applyNumberFormat="0" applyFill="0" applyAlignment="0" applyProtection="0"/>
    <xf numFmtId="0" fontId="17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50" borderId="1" applyNumberFormat="0" applyAlignment="0" applyProtection="0"/>
    <xf numFmtId="0" fontId="18" fillId="13" borderId="2" applyNumberFormat="0" applyAlignment="0" applyProtection="0"/>
    <xf numFmtId="0" fontId="53" fillId="0" borderId="11" applyNumberFormat="0" applyFill="0" applyAlignment="0" applyProtection="0"/>
    <xf numFmtId="0" fontId="19" fillId="0" borderId="12" applyNumberFormat="0" applyFill="0" applyAlignment="0" applyProtection="0"/>
    <xf numFmtId="0" fontId="54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2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9" fillId="0" borderId="0" xfId="0" applyFont="1" applyAlignment="1">
      <alignment/>
    </xf>
    <xf numFmtId="0" fontId="59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7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0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1" fillId="0" borderId="0" xfId="94" applyFont="1" applyAlignment="1">
      <alignment wrapText="1"/>
      <protection/>
    </xf>
    <xf numFmtId="0" fontId="59" fillId="0" borderId="0" xfId="94" applyFont="1" applyAlignment="1">
      <alignment wrapText="1"/>
      <protection/>
    </xf>
    <xf numFmtId="4" fontId="57" fillId="0" borderId="20" xfId="94" applyNumberFormat="1" applyFont="1" applyBorder="1" applyAlignment="1">
      <alignment vertical="center" wrapText="1"/>
      <protection/>
    </xf>
    <xf numFmtId="4" fontId="57" fillId="0" borderId="22" xfId="94" applyNumberFormat="1" applyFont="1" applyBorder="1" applyAlignment="1">
      <alignment vertical="center" wrapText="1"/>
      <protection/>
    </xf>
    <xf numFmtId="0" fontId="59" fillId="0" borderId="19" xfId="94" applyFont="1" applyBorder="1" applyAlignment="1">
      <alignment horizontal="center" vertical="center" wrapText="1"/>
      <protection/>
    </xf>
    <xf numFmtId="3" fontId="57" fillId="0" borderId="23" xfId="94" applyNumberFormat="1" applyFont="1" applyBorder="1" applyAlignment="1">
      <alignment vertical="center" wrapText="1"/>
      <protection/>
    </xf>
    <xf numFmtId="3" fontId="57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2" fillId="0" borderId="19" xfId="94" applyNumberFormat="1" applyFont="1" applyBorder="1" applyAlignment="1">
      <alignment horizontal="center" vertical="center" wrapText="1"/>
      <protection/>
    </xf>
    <xf numFmtId="0" fontId="60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9" fillId="57" borderId="19" xfId="0" applyFont="1" applyFill="1" applyBorder="1" applyAlignment="1">
      <alignment horizontal="center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0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3" fontId="60" fillId="57" borderId="19" xfId="0" applyNumberFormat="1" applyFont="1" applyFill="1" applyBorder="1" applyAlignment="1">
      <alignment horizontal="center" vertical="center"/>
    </xf>
    <xf numFmtId="4" fontId="60" fillId="0" borderId="19" xfId="0" applyNumberFormat="1" applyFont="1" applyBorder="1" applyAlignment="1">
      <alignment horizontal="right" vertical="center"/>
    </xf>
    <xf numFmtId="4" fontId="60" fillId="55" borderId="19" xfId="0" applyNumberFormat="1" applyFont="1" applyFill="1" applyBorder="1" applyAlignment="1">
      <alignment horizontal="right" vertical="center"/>
    </xf>
    <xf numFmtId="4" fontId="59" fillId="57" borderId="19" xfId="0" applyNumberFormat="1" applyFont="1" applyFill="1" applyBorder="1" applyAlignment="1">
      <alignment horizontal="right" vertical="center" wrapText="1"/>
    </xf>
    <xf numFmtId="4" fontId="63" fillId="57" borderId="19" xfId="0" applyNumberFormat="1" applyFont="1" applyFill="1" applyBorder="1" applyAlignment="1">
      <alignment horizontal="right" vertical="center" wrapText="1"/>
    </xf>
    <xf numFmtId="0" fontId="64" fillId="0" borderId="19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24" fillId="58" borderId="19" xfId="0" applyFont="1" applyFill="1" applyBorder="1" applyAlignment="1">
      <alignment horizontal="center" vertical="center" wrapText="1"/>
    </xf>
    <xf numFmtId="0" fontId="2" fillId="58" borderId="19" xfId="0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63" fillId="55" borderId="19" xfId="0" applyFont="1" applyFill="1" applyBorder="1" applyAlignment="1">
      <alignment horizontal="right" vertical="center" wrapText="1"/>
    </xf>
    <xf numFmtId="0" fontId="59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7" fillId="56" borderId="23" xfId="94" applyNumberFormat="1" applyFont="1" applyFill="1" applyBorder="1" applyAlignment="1">
      <alignment horizontal="center" vertical="center" wrapText="1"/>
      <protection/>
    </xf>
    <xf numFmtId="4" fontId="57" fillId="56" borderId="25" xfId="94" applyNumberFormat="1" applyFont="1" applyFill="1" applyBorder="1" applyAlignment="1">
      <alignment horizontal="center" vertical="center" wrapText="1"/>
      <protection/>
    </xf>
    <xf numFmtId="4" fontId="57" fillId="56" borderId="26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8" width="12.28125" style="0" customWidth="1"/>
    <col min="9" max="9" width="12.28125" style="23" hidden="1" customWidth="1"/>
    <col min="10" max="10" width="15.140625" style="0" customWidth="1"/>
    <col min="11" max="11" width="15.140625" style="23" hidden="1" customWidth="1"/>
    <col min="12" max="12" width="18.7109375" style="0" customWidth="1"/>
    <col min="13" max="13" width="9.57421875" style="23" hidden="1" customWidth="1"/>
    <col min="16" max="16" width="9.140625" style="0" customWidth="1"/>
  </cols>
  <sheetData>
    <row r="2" spans="1:12" ht="12.75">
      <c r="A2" s="41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5" ht="12.75">
      <c r="A4" s="42" t="s">
        <v>41</v>
      </c>
      <c r="B4" s="42"/>
      <c r="C4" s="42"/>
      <c r="D4" s="42"/>
      <c r="E4" s="26"/>
    </row>
    <row r="6" spans="1:13" ht="48" customHeight="1">
      <c r="A6" s="2" t="s">
        <v>0</v>
      </c>
      <c r="B6" s="2" t="s">
        <v>1</v>
      </c>
      <c r="C6" s="2" t="s">
        <v>32</v>
      </c>
      <c r="D6" s="2" t="s">
        <v>33</v>
      </c>
      <c r="E6" s="2" t="s">
        <v>34</v>
      </c>
      <c r="F6" s="2" t="s">
        <v>5</v>
      </c>
      <c r="G6" s="3" t="s">
        <v>6</v>
      </c>
      <c r="H6" s="2" t="s">
        <v>7</v>
      </c>
      <c r="I6" s="24" t="s">
        <v>8</v>
      </c>
      <c r="J6" s="2" t="s">
        <v>9</v>
      </c>
      <c r="K6" s="24" t="s">
        <v>10</v>
      </c>
      <c r="L6" s="2" t="s">
        <v>2</v>
      </c>
      <c r="M6" s="24" t="s">
        <v>24</v>
      </c>
    </row>
    <row r="7" spans="1:13" s="1" customFormat="1" ht="78" customHeight="1">
      <c r="A7" s="34">
        <v>3</v>
      </c>
      <c r="B7" s="35" t="s">
        <v>43</v>
      </c>
      <c r="C7" s="36" t="s">
        <v>44</v>
      </c>
      <c r="D7" s="38" t="s">
        <v>46</v>
      </c>
      <c r="E7" s="37" t="s">
        <v>45</v>
      </c>
      <c r="F7" s="35" t="s">
        <v>47</v>
      </c>
      <c r="G7" s="34" t="s">
        <v>37</v>
      </c>
      <c r="H7" s="27"/>
      <c r="I7" s="25">
        <v>35000</v>
      </c>
      <c r="J7" s="28">
        <v>35000</v>
      </c>
      <c r="K7" s="25">
        <f>H7*I7</f>
        <v>0</v>
      </c>
      <c r="L7" s="30">
        <f>H7*J7</f>
        <v>0</v>
      </c>
      <c r="M7" s="29">
        <v>2</v>
      </c>
    </row>
    <row r="8" spans="1:13" ht="21.75" customHeight="1">
      <c r="A8" s="40" t="s">
        <v>4</v>
      </c>
      <c r="B8" s="40"/>
      <c r="C8" s="40"/>
      <c r="D8" s="40"/>
      <c r="E8" s="40"/>
      <c r="F8" s="40"/>
      <c r="G8" s="40"/>
      <c r="H8" s="40"/>
      <c r="I8" s="40"/>
      <c r="J8" s="40"/>
      <c r="K8" s="32">
        <f>K7</f>
        <v>0</v>
      </c>
      <c r="L8" s="31">
        <f>SUM(L7)</f>
        <v>0</v>
      </c>
      <c r="M8" s="23">
        <v>0.1</v>
      </c>
    </row>
    <row r="9" spans="1:12" ht="18.75" customHeight="1">
      <c r="A9" s="39" t="s">
        <v>38</v>
      </c>
      <c r="B9" s="39"/>
      <c r="C9" s="39"/>
      <c r="D9" s="39"/>
      <c r="E9" s="39"/>
      <c r="F9" s="39"/>
      <c r="G9" s="39"/>
      <c r="H9" s="39"/>
      <c r="I9" s="39"/>
      <c r="J9" s="39"/>
      <c r="K9" s="33">
        <f>K8*0.1</f>
        <v>0</v>
      </c>
      <c r="L9" s="31">
        <f>L8*M8</f>
        <v>0</v>
      </c>
    </row>
    <row r="10" spans="1:12" ht="18" customHeight="1">
      <c r="A10" s="39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3">
        <f>K8+K9</f>
        <v>0</v>
      </c>
      <c r="L10" s="31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20" sqref="F20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11</v>
      </c>
      <c r="C2" s="4"/>
      <c r="D2" s="4"/>
      <c r="E2" s="5" t="s">
        <v>42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40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SUM('Amicus- specifikacija'!K7:K7)</f>
        <v>0</v>
      </c>
      <c r="F6" s="14">
        <f>SUM('Amicus- specifikacija'!L7:L7)</f>
        <v>0</v>
      </c>
      <c r="G6" s="15">
        <f>'Amicus- specifikacija'!L10</f>
        <v>0</v>
      </c>
    </row>
    <row r="7" spans="2:7" ht="24.75" customHeight="1" thickBot="1">
      <c r="B7" s="7" t="s">
        <v>16</v>
      </c>
      <c r="C7" s="16" t="s">
        <v>17</v>
      </c>
      <c r="D7" s="6"/>
      <c r="E7" s="43" t="s">
        <v>18</v>
      </c>
      <c r="F7" s="44"/>
      <c r="G7" s="45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1</v>
      </c>
      <c r="C13" s="16" t="s">
        <v>23</v>
      </c>
      <c r="D13" s="6"/>
      <c r="E13" s="20" t="s">
        <v>24</v>
      </c>
      <c r="F13" s="21">
        <v>1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25</v>
      </c>
      <c r="C15" s="8" t="s">
        <v>26</v>
      </c>
      <c r="D15" s="6"/>
      <c r="E15" s="20" t="s">
        <v>27</v>
      </c>
      <c r="F15" s="16" t="s">
        <v>36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38.25">
      <c r="B17" s="7" t="s">
        <v>28</v>
      </c>
      <c r="C17" s="8" t="s">
        <v>39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4.25">
      <c r="B20" s="12"/>
      <c r="C20" s="13"/>
    </row>
    <row r="21" spans="2:3" ht="15">
      <c r="B21" s="7" t="s">
        <v>31</v>
      </c>
      <c r="C21" s="22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nikoleta.ninkovic</cp:lastModifiedBy>
  <cp:lastPrinted>2015-12-23T12:39:15Z</cp:lastPrinted>
  <dcterms:created xsi:type="dcterms:W3CDTF">2014-01-17T13:07:43Z</dcterms:created>
  <dcterms:modified xsi:type="dcterms:W3CDTF">2019-08-02T09:57:13Z</dcterms:modified>
  <cp:category/>
  <cp:version/>
  <cp:contentType/>
  <cp:contentStatus/>
</cp:coreProperties>
</file>