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<sst xmlns="http://schemas.openxmlformats.org/spreadsheetml/2006/main" count="53" uniqueCount="53">
  <si>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Фармацеутски облик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</si>
  <si>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</si>
  <si>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</si>
  <si>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</si>
  <si>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</si>
  <si>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</si>
  <si>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</si>
  <si>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</si>
  <si>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</si>
  <si>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</si>
  <si>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</si>
  <si>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</si>
  <si>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</si>
  <si>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</si>
  <si>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</si>
  <si>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</si>
  <si>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</si>
  <si>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</si>
  <si>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</si>
  <si>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</si>
  <si>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</si>
  <si>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</si>
  <si>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</si>
  <si>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</si>
  <si>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</si>
  <si>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</si>
  <si>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</si>
  <si>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</si>
  <si>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</si>
  <si>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</si>
  <si>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33600000
15882000</t>
  </si>
  <si>
    <t>Паковање и јачина лека</t>
  </si>
  <si>
    <t>оригинално паковање</t>
  </si>
  <si>
    <t>JKL</t>
  </si>
  <si>
    <t xml:space="preserve">ATC </t>
  </si>
  <si>
    <t>INN</t>
  </si>
  <si>
    <t>Назив партије</t>
  </si>
  <si>
    <t>Назив произвођача лека</t>
  </si>
  <si>
    <t>Jединица мере</t>
  </si>
  <si>
    <t>УКУПНА ВРЕДНОСТ ОКВИРНОГ СПОРАЗУМА БЕЗ ПДВ-А</t>
  </si>
  <si>
    <t>УКУПНА ВРЕДНОСТ ОКВИРНОГ СПОРАЗУМА СА ПДВ-ОМ</t>
  </si>
  <si>
    <t>ИЗНОС ПДВ-А (10%)</t>
  </si>
  <si>
    <t>KПП</t>
  </si>
  <si>
    <t>Лекови са Листе A и Листе А1 Листе лекова-нови лекови</t>
  </si>
  <si>
    <t>404-1-110/19-44</t>
  </si>
  <si>
    <t>MEDICA LINEA PHARM D.O.O.</t>
  </si>
  <si>
    <t>MEDICA LINEA PHARM D.O.O</t>
  </si>
  <si>
    <t>S01EC54</t>
  </si>
  <si>
    <t>brinzolamid, brimonidin</t>
  </si>
  <si>
    <t>SIMBRINZA</t>
  </si>
  <si>
    <t>kapi za oči, suspenzija</t>
  </si>
  <si>
    <t>bočica sa kapaljkom, 1 po 5 ml (10 mg/ml + 2 mg/ml)</t>
  </si>
  <si>
    <t>Alcon-Couvreur N.V.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</si>
</sst>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4" fontId="49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/>
    </xf>
    <xf numFmtId="0" fontId="54" fillId="34" borderId="10" xfId="0" applyNumberFormat="1" applyFont="1" applyFill="1" applyBorder="1" applyAlignment="1">
      <alignment horizontal="center" vertical="center" wrapText="1"/>
    </xf>
    <xf numFmtId="0" fontId="55" fillId="34" borderId="10" xfId="0" applyNumberFormat="1" applyFont="1" applyFill="1" applyBorder="1" applyAlignment="1">
      <alignment horizontal="center" vertical="center" wrapText="1"/>
    </xf>
    <xf numFmtId="4" fontId="53" fillId="0" borderId="16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 wrapText="1"/>
    </xf>
    <xf numFmtId="0" fontId="55" fillId="34" borderId="16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4" fontId="55" fillId="36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" fontId="55" fillId="34" borderId="10" xfId="0" applyNumberFormat="1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right" vertical="center"/>
    </xf>
    <xf numFmtId="0" fontId="53" fillId="0" borderId="18" xfId="0" applyFont="1" applyBorder="1" applyAlignment="1">
      <alignment horizontal="right" vertical="center"/>
    </xf>
    <xf numFmtId="0" fontId="53" fillId="0" borderId="19" xfId="0" applyFont="1" applyBorder="1" applyAlignment="1">
      <alignment horizontal="right" vertical="center"/>
    </xf>
    <xf numFmtId="0" fontId="53" fillId="0" borderId="20" xfId="0" applyFont="1" applyBorder="1" applyAlignment="1">
      <alignment horizontal="right" vertical="center"/>
    </xf>
    <xf numFmtId="0" fontId="53" fillId="0" borderId="21" xfId="0" applyFont="1" applyBorder="1" applyAlignment="1">
      <alignment horizontal="right" vertical="center"/>
    </xf>
    <xf numFmtId="0" fontId="53" fillId="0" borderId="22" xfId="0" applyFont="1" applyBorder="1" applyAlignment="1">
      <alignment horizontal="right" vertical="center"/>
    </xf>
    <xf numFmtId="4" fontId="55" fillId="34" borderId="10" xfId="0" applyNumberFormat="1" applyFont="1" applyFill="1" applyBorder="1" applyAlignment="1">
      <alignment horizontal="center" vertical="center" wrapText="1"/>
    </xf>
    <xf numFmtId="4" fontId="51" fillId="33" borderId="14" xfId="0" applyNumberFormat="1" applyFont="1" applyFill="1" applyBorder="1" applyAlignment="1">
      <alignment horizontal="center" vertical="center" wrapText="1"/>
    </xf>
    <xf numFmtId="4" fontId="51" fillId="33" borderId="23" xfId="0" applyNumberFormat="1" applyFont="1" applyFill="1" applyBorder="1" applyAlignment="1">
      <alignment horizontal="center" vertical="center" wrapText="1"/>
    </xf>
    <xf numFmtId="4" fontId="51" fillId="33" borderId="15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PageLayoutView="0" workbookViewId="0" topLeftCell="A1">
      <selection activeCell="R26" sqref="R26"/>
    </sheetView>
  </sheetViews>
  <sheetFormatPr defaultColWidth="9.140625" defaultRowHeight="15"/>
  <cols>
    <col min="1" max="1" width="8.421875" style="20" customWidth="1"/>
    <col min="2" max="3" width="10.28125" style="24" customWidth="1"/>
    <col min="4" max="4" width="15.140625" style="24" customWidth="1"/>
    <col min="5" max="5" width="14.57421875" style="2" customWidth="1"/>
    <col min="6" max="6" width="14.57421875" style="29" customWidth="1"/>
    <col min="7" max="7" width="17.57421875" style="2" customWidth="1"/>
    <col min="8" max="8" width="13.421875" style="2" customWidth="1"/>
    <col min="9" max="9" width="18.421875" style="2" customWidth="1"/>
    <col min="10" max="10" width="10.00390625" style="2" customWidth="1"/>
    <col min="11" max="11" width="12.140625" style="2" customWidth="1"/>
    <col min="12" max="12" width="14.28125" style="26" customWidth="1"/>
    <col min="13" max="13" width="15.28125" style="26" hidden="1" customWidth="1"/>
    <col min="14" max="14" width="17.00390625" style="26" hidden="1" customWidth="1"/>
    <col min="15" max="15" width="17.28125" style="2" customWidth="1"/>
    <col min="16" max="16" width="13.421875" style="2" hidden="1" customWidth="1"/>
    <col min="17" max="16384" width="9.140625" style="2" customWidth="1"/>
  </cols>
  <sheetData>
    <row r="1" spans="2:14" s="25" customFormat="1" ht="12.75">
      <c r="B1" s="24"/>
      <c r="C1" s="24"/>
      <c r="D1" s="24"/>
      <c r="F1" s="29"/>
      <c r="L1" s="26"/>
      <c r="M1" s="26"/>
      <c r="N1" s="26"/>
    </row>
    <row r="2" spans="1:14" ht="12.75" customHeight="1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2.75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1:16" s="28" customFormat="1" ht="18" customHeight="1">
      <c r="A5" s="42" t="s">
        <v>27</v>
      </c>
      <c r="B5" s="42" t="s">
        <v>33</v>
      </c>
      <c r="C5" s="42" t="s">
        <v>34</v>
      </c>
      <c r="D5" s="42" t="s">
        <v>42</v>
      </c>
      <c r="E5" s="42" t="s">
        <v>35</v>
      </c>
      <c r="F5" s="42" t="s">
        <v>36</v>
      </c>
      <c r="G5" s="42" t="s">
        <v>0</v>
      </c>
      <c r="H5" s="42" t="s">
        <v>31</v>
      </c>
      <c r="I5" s="42" t="s">
        <v>37</v>
      </c>
      <c r="J5" s="42" t="s">
        <v>38</v>
      </c>
      <c r="K5" s="43" t="s">
        <v>1</v>
      </c>
      <c r="L5" s="44" t="s">
        <v>2</v>
      </c>
      <c r="M5" s="53" t="s">
        <v>29</v>
      </c>
      <c r="N5" s="53" t="s">
        <v>3</v>
      </c>
      <c r="O5" s="44" t="s">
        <v>4</v>
      </c>
      <c r="P5" s="46" t="s">
        <v>5</v>
      </c>
    </row>
    <row r="6" spans="1:16" s="28" customFormat="1" ht="18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3"/>
      <c r="L6" s="44"/>
      <c r="M6" s="53"/>
      <c r="N6" s="53"/>
      <c r="O6" s="44"/>
      <c r="P6" s="46"/>
    </row>
    <row r="7" spans="1:16" ht="49.5" customHeight="1">
      <c r="A7" s="31">
        <v>10</v>
      </c>
      <c r="B7" s="57">
        <v>7099086</v>
      </c>
      <c r="C7" s="57" t="s">
        <v>47</v>
      </c>
      <c r="D7" s="32"/>
      <c r="E7" s="32" t="s">
        <v>48</v>
      </c>
      <c r="F7" s="32" t="s">
        <v>49</v>
      </c>
      <c r="G7" s="32" t="s">
        <v>50</v>
      </c>
      <c r="H7" s="32" t="s">
        <v>51</v>
      </c>
      <c r="I7" s="32" t="s">
        <v>52</v>
      </c>
      <c r="J7" s="32" t="s">
        <v>32</v>
      </c>
      <c r="K7" s="31"/>
      <c r="L7" s="33">
        <v>1329</v>
      </c>
      <c r="M7" s="58">
        <v>1329</v>
      </c>
      <c r="N7" s="36">
        <f>M7*K7</f>
        <v>0</v>
      </c>
      <c r="O7" s="35">
        <f>L7*K7</f>
        <v>0</v>
      </c>
      <c r="P7" s="37">
        <v>2</v>
      </c>
    </row>
    <row r="8" spans="1:16" ht="23.25" customHeight="1">
      <c r="A8" s="47" t="s">
        <v>39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39">
        <f>SUM(N7:N7)</f>
        <v>0</v>
      </c>
      <c r="O8" s="40">
        <f>SUM(O7:O7)</f>
        <v>0</v>
      </c>
      <c r="P8" s="41">
        <f>AVERAGEA(P7:P7)</f>
        <v>2</v>
      </c>
    </row>
    <row r="9" spans="1:16" ht="20.25" customHeight="1">
      <c r="A9" s="50" t="s">
        <v>41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34">
        <f>N8*0.1</f>
        <v>0</v>
      </c>
      <c r="O9" s="34">
        <f>O8*0.1</f>
        <v>0</v>
      </c>
      <c r="P9" s="38"/>
    </row>
    <row r="10" spans="1:16" ht="24.75" customHeight="1">
      <c r="A10" s="50" t="s">
        <v>40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  <c r="N10" s="34">
        <f>SUM(N8:N9)</f>
        <v>0</v>
      </c>
      <c r="O10" s="34">
        <f>SUM(O8:O9)</f>
        <v>0</v>
      </c>
      <c r="P10" s="38"/>
    </row>
  </sheetData>
  <sheetProtection/>
  <mergeCells count="21">
    <mergeCell ref="A10:M10"/>
    <mergeCell ref="M5:M6"/>
    <mergeCell ref="N5:N6"/>
    <mergeCell ref="G5:G6"/>
    <mergeCell ref="H5:H6"/>
    <mergeCell ref="E5:E6"/>
    <mergeCell ref="D5:D6"/>
    <mergeCell ref="O5:O6"/>
    <mergeCell ref="P5:P6"/>
    <mergeCell ref="A8:M8"/>
    <mergeCell ref="A9:M9"/>
    <mergeCell ref="F5:F6"/>
    <mergeCell ref="I5:I6"/>
    <mergeCell ref="J5:J6"/>
    <mergeCell ref="K5:K6"/>
    <mergeCell ref="L5:L6"/>
    <mergeCell ref="A2:N2"/>
    <mergeCell ref="A3:N3"/>
    <mergeCell ref="A5:A6"/>
    <mergeCell ref="B5:B6"/>
    <mergeCell ref="C5:C6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37" sqref="B36:B3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6</v>
      </c>
      <c r="C2" s="10"/>
      <c r="D2" s="10"/>
      <c r="E2" s="10" t="s">
        <v>46</v>
      </c>
    </row>
    <row r="4" ht="15" thickBot="1"/>
    <row r="5" spans="2:7" ht="24.75" thickBot="1">
      <c r="B5" s="3" t="s">
        <v>11</v>
      </c>
      <c r="C5" s="4" t="s">
        <v>44</v>
      </c>
      <c r="E5" s="11" t="s">
        <v>7</v>
      </c>
      <c r="F5" s="12" t="s">
        <v>8</v>
      </c>
      <c r="G5" s="13" t="s">
        <v>9</v>
      </c>
    </row>
    <row r="6" spans="2:7" ht="15" thickBot="1">
      <c r="B6" s="5"/>
      <c r="C6" s="6"/>
      <c r="E6" s="14">
        <f>specifikacija!N8</f>
        <v>0</v>
      </c>
      <c r="F6" s="14">
        <f>specifikacija!O8</f>
        <v>0</v>
      </c>
      <c r="G6" s="15">
        <f>specifikacija!O10</f>
        <v>0</v>
      </c>
    </row>
    <row r="7" spans="2:7" ht="36.75" customHeight="1" thickBot="1">
      <c r="B7" s="3" t="s">
        <v>12</v>
      </c>
      <c r="C7" s="23" t="s">
        <v>26</v>
      </c>
      <c r="E7" s="54" t="s">
        <v>10</v>
      </c>
      <c r="F7" s="55"/>
      <c r="G7" s="56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13</v>
      </c>
      <c r="C9" s="7" t="s">
        <v>22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14</v>
      </c>
      <c r="C11" s="7" t="s">
        <v>18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15</v>
      </c>
      <c r="C13" s="21" t="s">
        <v>23</v>
      </c>
      <c r="E13" s="8" t="s">
        <v>20</v>
      </c>
      <c r="F13" s="27">
        <f>specifikacija!P8</f>
        <v>2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16</v>
      </c>
      <c r="C15" s="4" t="s">
        <v>43</v>
      </c>
      <c r="E15" s="8" t="s">
        <v>21</v>
      </c>
      <c r="F15" s="7" t="s">
        <v>19</v>
      </c>
    </row>
    <row r="16" spans="2:3" ht="14.25">
      <c r="B16" s="5"/>
      <c r="C16" s="6"/>
    </row>
    <row r="17" spans="2:3" ht="15">
      <c r="B17" s="22" t="s">
        <v>24</v>
      </c>
      <c r="C17" s="21" t="s">
        <v>25</v>
      </c>
    </row>
    <row r="18" spans="2:3" ht="14.25">
      <c r="B18" s="5"/>
      <c r="C18" s="6"/>
    </row>
    <row r="19" spans="2:3" ht="25.5">
      <c r="B19" s="3" t="s">
        <v>17</v>
      </c>
      <c r="C19" s="9" t="s">
        <v>30</v>
      </c>
    </row>
    <row r="20" ht="14.25">
      <c r="C20" s="30"/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2019-09-20T10:15:36Z</dcterms:modified>
  <cp:category/>
  <cp:version/>
  <cp:contentType/>
  <cp:contentStatus/>
</cp:coreProperties>
</file>