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ptus- specifikacija" sheetId="1" r:id="rId1"/>
    <sheet name="Aptus - Obrazac KVI" sheetId="2" r:id="rId2"/>
  </sheets>
  <definedNames>
    <definedName name="_xlnm.Print_Area" localSheetId="1">'Aptus - Obrazac KVI'!$A$1:$H$22</definedName>
    <definedName name="_xlnm.Print_Area" localSheetId="0">'Aptus- specifikacija'!$A$1:$L$12</definedName>
  </definedNames>
  <calcPr fullCalcOnLoad="1"/>
</workbook>
</file>

<file path=xl/sharedStrings.xml><?xml version="1.0" encoding="utf-8"?>
<sst xmlns="http://schemas.openxmlformats.org/spreadsheetml/2006/main" count="62" uniqueCount="58">
  <si>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</si>
  <si>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</si>
  <si>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</si>
  <si>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</si>
  <si>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</si>
  <si>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</si>
  <si>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</si>
  <si>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</si>
  <si>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</si>
  <si>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</si>
  <si>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</si>
  <si>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</si>
  <si>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</si>
  <si>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</si>
  <si>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</si>
  <si>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</si>
  <si>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</si>
  <si>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</si>
  <si>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</si>
  <si>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</si>
  <si>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</si>
  <si>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</si>
  <si>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</si>
  <si>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</si>
  <si>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</si>
  <si>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</si>
  <si>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</si>
  <si>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</si>
  <si>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</si>
  <si>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</si>
  <si>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</si>
  <si>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</si>
  <si>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</si>
  <si>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</si>
  <si>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</si>
  <si>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</si>
  <si>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</si>
  <si>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404-1-110/19-6</t>
  </si>
  <si>
    <t xml:space="preserve">Балон катетери за 2019. годину </t>
  </si>
  <si>
    <t>Назив добављача: Aptus d.o.o.</t>
  </si>
  <si>
    <t>МИКРОКАТЕТЕРИ за хроничне тоталне оклузије – ретроградни приступ</t>
  </si>
  <si>
    <t xml:space="preserve">Asahi Caravel Microcatheter </t>
  </si>
  <si>
    <t>CRV150-19P</t>
  </si>
  <si>
    <t>Asahi Intecc Japan</t>
  </si>
  <si>
    <t>комад</t>
  </si>
  <si>
    <t>Asahi Sasuke</t>
  </si>
  <si>
    <t xml:space="preserve">Asahi Intecc Japan </t>
  </si>
  <si>
    <t>SA145-33N</t>
  </si>
  <si>
    <t>Микрокатетер са двоструким луменом</t>
  </si>
  <si>
    <t>Балони за валвулопластику са ниским притиском пуцања</t>
  </si>
  <si>
    <t xml:space="preserve">Balton Valvuloplasty Catheter, </t>
  </si>
  <si>
    <t>VALPxXxxxx, VALxxXxxxxx</t>
  </si>
  <si>
    <t>Balton, Poljska</t>
  </si>
  <si>
    <t>Aptus d.o.o.</t>
  </si>
  <si>
    <t>BKT19015</t>
  </si>
  <si>
    <t>BKT19016</t>
  </si>
  <si>
    <t>BKT19019</t>
  </si>
  <si>
    <t>Износ ПДВ-а (20%)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</si>
</sst>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" fillId="0" borderId="25" xfId="0" applyFont="1" applyFill="1" applyBorder="1" applyAlignment="1">
      <alignment horizontal="center" vertical="center" wrapText="1"/>
    </xf>
    <xf numFmtId="0" fontId="60" fillId="0" borderId="19" xfId="95" applyFont="1" applyBorder="1" applyAlignment="1">
      <alignment horizontal="center" vertical="center" wrapText="1"/>
      <protection/>
    </xf>
    <xf numFmtId="0" fontId="60" fillId="57" borderId="19" xfId="0" applyFont="1" applyFill="1" applyBorder="1" applyAlignment="1">
      <alignment horizontal="center" vertical="center" wrapText="1"/>
    </xf>
    <xf numFmtId="0" fontId="58" fillId="57" borderId="25" xfId="0" applyFont="1" applyFill="1" applyBorder="1" applyAlignment="1">
      <alignment horizontal="center" vertical="center" wrapText="1"/>
    </xf>
    <xf numFmtId="0" fontId="58" fillId="57" borderId="19" xfId="0" applyFont="1" applyFill="1" applyBorder="1" applyAlignment="1">
      <alignment horizontal="center" vertical="center" wrapText="1"/>
    </xf>
    <xf numFmtId="0" fontId="3" fillId="57" borderId="19" xfId="96" applyNumberFormat="1" applyFont="1" applyFill="1" applyBorder="1" applyAlignment="1">
      <alignment horizontal="center" vertical="center" wrapText="1"/>
      <protection/>
    </xf>
    <xf numFmtId="49" fontId="63" fillId="57" borderId="19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0" fontId="2" fillId="58" borderId="0" xfId="0" applyFont="1" applyFill="1" applyAlignment="1">
      <alignment/>
    </xf>
    <xf numFmtId="0" fontId="2" fillId="0" borderId="0" xfId="0" applyFont="1" applyAlignment="1">
      <alignment/>
    </xf>
    <xf numFmtId="0" fontId="3" fillId="55" borderId="19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4" fontId="2" fillId="58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/>
    </xf>
    <xf numFmtId="3" fontId="2" fillId="58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9" fillId="55" borderId="19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6" fillId="56" borderId="23" xfId="94" applyNumberFormat="1" applyFont="1" applyFill="1" applyBorder="1" applyAlignment="1">
      <alignment horizontal="center" vertical="center" wrapText="1"/>
      <protection/>
    </xf>
    <xf numFmtId="4" fontId="56" fillId="56" borderId="26" xfId="94" applyNumberFormat="1" applyFont="1" applyFill="1" applyBorder="1" applyAlignment="1">
      <alignment horizontal="center" vertical="center" wrapText="1"/>
      <protection/>
    </xf>
    <xf numFmtId="4" fontId="56" fillId="56" borderId="27" xfId="94" applyNumberFormat="1" applyFont="1" applyFill="1" applyBorder="1" applyAlignment="1">
      <alignment horizontal="center" vertical="center" wrapText="1"/>
      <protection/>
    </xf>
    <xf numFmtId="4" fontId="2" fillId="55" borderId="19" xfId="0" applyNumberFormat="1" applyFont="1" applyFill="1" applyBorder="1" applyAlignment="1">
      <alignment vertical="center"/>
    </xf>
    <xf numFmtId="4" fontId="2" fillId="58" borderId="28" xfId="0" applyNumberFormat="1" applyFont="1" applyFill="1" applyBorder="1" applyAlignment="1">
      <alignment vertic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7" width="12.28125" style="0" customWidth="1"/>
    <col min="8" max="8" width="12.28125" style="34" customWidth="1"/>
    <col min="9" max="9" width="12.28125" style="33" hidden="1" customWidth="1"/>
    <col min="10" max="10" width="15.140625" style="34" customWidth="1"/>
    <col min="11" max="11" width="15.140625" style="33" hidden="1" customWidth="1"/>
    <col min="12" max="12" width="18.7109375" style="34" customWidth="1"/>
    <col min="13" max="13" width="9.57421875" style="33" hidden="1" customWidth="1"/>
    <col min="14" max="14" width="9.140625" style="34" customWidth="1"/>
    <col min="16" max="16" width="9.140625" style="0" customWidth="1"/>
  </cols>
  <sheetData>
    <row r="2" spans="1:12" ht="12.75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1:5" ht="12.75">
      <c r="A4" s="50" t="s">
        <v>39</v>
      </c>
      <c r="B4" s="50"/>
      <c r="C4" s="50"/>
      <c r="D4" s="50"/>
      <c r="E4" s="24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34</v>
      </c>
      <c r="F6" s="3" t="s">
        <v>5</v>
      </c>
      <c r="G6" s="4" t="s">
        <v>6</v>
      </c>
      <c r="H6" s="35" t="s">
        <v>7</v>
      </c>
      <c r="I6" s="36" t="s">
        <v>8</v>
      </c>
      <c r="J6" s="35" t="s">
        <v>9</v>
      </c>
      <c r="K6" s="36" t="s">
        <v>10</v>
      </c>
      <c r="L6" s="35" t="s">
        <v>2</v>
      </c>
      <c r="M6" s="36" t="s">
        <v>24</v>
      </c>
    </row>
    <row r="7" spans="1:13" ht="73.5" customHeight="1">
      <c r="A7" s="29">
        <v>9</v>
      </c>
      <c r="B7" s="28" t="s">
        <v>40</v>
      </c>
      <c r="C7" s="31" t="s">
        <v>54</v>
      </c>
      <c r="D7" s="29" t="s">
        <v>41</v>
      </c>
      <c r="E7" s="29" t="s">
        <v>42</v>
      </c>
      <c r="F7" s="29" t="s">
        <v>43</v>
      </c>
      <c r="G7" s="30" t="s">
        <v>44</v>
      </c>
      <c r="H7" s="37"/>
      <c r="I7" s="38">
        <v>49500</v>
      </c>
      <c r="J7" s="39">
        <v>49500</v>
      </c>
      <c r="K7" s="38">
        <f>H7*I7</f>
        <v>0</v>
      </c>
      <c r="L7" s="40">
        <f>H7*J7</f>
        <v>0</v>
      </c>
      <c r="M7" s="36">
        <v>1</v>
      </c>
    </row>
    <row r="8" spans="1:13" ht="73.5" customHeight="1">
      <c r="A8" s="29">
        <v>11</v>
      </c>
      <c r="B8" s="28" t="s">
        <v>48</v>
      </c>
      <c r="C8" s="31" t="s">
        <v>55</v>
      </c>
      <c r="D8" s="29" t="s">
        <v>45</v>
      </c>
      <c r="E8" s="29" t="s">
        <v>47</v>
      </c>
      <c r="F8" s="29" t="s">
        <v>46</v>
      </c>
      <c r="G8" s="30" t="s">
        <v>44</v>
      </c>
      <c r="H8" s="37"/>
      <c r="I8" s="38">
        <v>59500</v>
      </c>
      <c r="J8" s="39">
        <v>59500</v>
      </c>
      <c r="K8" s="38">
        <f>H8*I8</f>
        <v>0</v>
      </c>
      <c r="L8" s="40">
        <f>H8*J8</f>
        <v>0</v>
      </c>
      <c r="M8" s="36">
        <v>1</v>
      </c>
    </row>
    <row r="9" spans="1:14" s="1" customFormat="1" ht="78" customHeight="1">
      <c r="A9" s="2">
        <v>15</v>
      </c>
      <c r="B9" s="25" t="s">
        <v>49</v>
      </c>
      <c r="C9" s="32" t="s">
        <v>56</v>
      </c>
      <c r="D9" s="26" t="s">
        <v>50</v>
      </c>
      <c r="E9" s="27" t="s">
        <v>51</v>
      </c>
      <c r="F9" s="26" t="s">
        <v>52</v>
      </c>
      <c r="G9" s="30" t="s">
        <v>44</v>
      </c>
      <c r="H9" s="41"/>
      <c r="I9" s="42">
        <v>55000</v>
      </c>
      <c r="J9" s="43">
        <v>55000</v>
      </c>
      <c r="K9" s="42">
        <f>H9*I9</f>
        <v>0</v>
      </c>
      <c r="L9" s="44">
        <f>H9*J9</f>
        <v>0</v>
      </c>
      <c r="M9" s="45">
        <v>1</v>
      </c>
      <c r="N9" s="46"/>
    </row>
    <row r="10" spans="1:13" ht="21.75" customHeight="1">
      <c r="A10" s="48" t="s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55">
        <f>SUM(L7:L9)</f>
        <v>0</v>
      </c>
      <c r="L10" s="54">
        <f>SUM(L7:L9)</f>
        <v>0</v>
      </c>
      <c r="M10" s="33">
        <v>0.2</v>
      </c>
    </row>
    <row r="11" spans="1:12" ht="18.75" customHeight="1">
      <c r="A11" s="47" t="s">
        <v>57</v>
      </c>
      <c r="B11" s="47"/>
      <c r="C11" s="47"/>
      <c r="D11" s="47"/>
      <c r="E11" s="47"/>
      <c r="F11" s="47"/>
      <c r="G11" s="47"/>
      <c r="H11" s="47"/>
      <c r="I11" s="47"/>
      <c r="J11" s="47"/>
      <c r="K11" s="55">
        <f>K10*M10</f>
        <v>0</v>
      </c>
      <c r="L11" s="54">
        <f>L10*0.2</f>
        <v>0</v>
      </c>
    </row>
    <row r="12" spans="1:12" ht="18" customHeight="1">
      <c r="A12" s="47" t="s">
        <v>3</v>
      </c>
      <c r="B12" s="47"/>
      <c r="C12" s="47"/>
      <c r="D12" s="47"/>
      <c r="E12" s="47"/>
      <c r="F12" s="47"/>
      <c r="G12" s="47"/>
      <c r="H12" s="47"/>
      <c r="I12" s="47"/>
      <c r="J12" s="47"/>
      <c r="K12" s="55">
        <f>K10+K11</f>
        <v>0</v>
      </c>
      <c r="L12" s="54">
        <f>SUM(L10:L11)</f>
        <v>0</v>
      </c>
    </row>
  </sheetData>
  <sheetProtection/>
  <mergeCells count="5">
    <mergeCell ref="A11:J11"/>
    <mergeCell ref="A12:J12"/>
    <mergeCell ref="A10:J10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53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37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'Aptus- specifikacija'!K10</f>
        <v>0</v>
      </c>
      <c r="F6" s="15">
        <f>'Aptus- specifikacija'!L10</f>
        <v>0</v>
      </c>
      <c r="G6" s="16">
        <f>'Aptus- specifikacija'!L12</f>
        <v>0</v>
      </c>
    </row>
    <row r="7" spans="2:7" ht="24.75" customHeight="1" thickBot="1">
      <c r="B7" s="8" t="s">
        <v>16</v>
      </c>
      <c r="C7" s="17" t="s">
        <v>17</v>
      </c>
      <c r="D7" s="7"/>
      <c r="E7" s="51" t="s">
        <v>18</v>
      </c>
      <c r="F7" s="52"/>
      <c r="G7" s="53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.75">
      <c r="B13" s="8" t="s">
        <v>1</v>
      </c>
      <c r="C13" s="17" t="s">
        <v>23</v>
      </c>
      <c r="D13" s="7"/>
      <c r="E13" s="21" t="s">
        <v>24</v>
      </c>
      <c r="F13" s="22">
        <v>1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36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15">
      <c r="B17" s="8" t="s">
        <v>28</v>
      </c>
      <c r="C17" s="9" t="s">
        <v>38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3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2020-02-04T14:03:40Z</dcterms:modified>
  <cp:category/>
  <cp:version/>
  <cp:contentType/>
  <cp:contentStatus/>
</cp:coreProperties>
</file>