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<sst xmlns="http://schemas.openxmlformats.org/spreadsheetml/2006/main" count="63" uniqueCount="55">
  <si>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</si>
  <si>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</si>
  <si>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</si>
  <si>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</si>
  <si>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</si>
  <si>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</si>
  <si>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</si>
  <si>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</si>
  <si>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</si>
  <si>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</si>
  <si>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</si>
  <si>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</si>
  <si>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</si>
  <si>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</si>
  <si>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</si>
  <si>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</si>
  <si>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</si>
  <si>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</si>
  <si>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</si>
  <si>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</si>
  <si>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</si>
  <si>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</si>
  <si>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</si>
  <si>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</si>
  <si>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</si>
  <si>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</si>
  <si>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</si>
  <si>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</si>
  <si>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</si>
  <si>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</si>
  <si>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</si>
  <si>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</si>
  <si>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</si>
  <si>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</si>
  <si>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</si>
  <si>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</si>
  <si>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>Лекови са Листе A и Листе А1 Листе лекова-поновљени поступак</t>
  </si>
  <si>
    <t>404-1-110/19-16</t>
  </si>
  <si>
    <t>33600000
15882000</t>
  </si>
  <si>
    <t>ИНН</t>
  </si>
  <si>
    <t>Заштићено име лека</t>
  </si>
  <si>
    <t>КПП</t>
  </si>
  <si>
    <t>Паковање и јачина лека</t>
  </si>
  <si>
    <t>folna kiselina</t>
  </si>
  <si>
    <t>FOLNAK</t>
  </si>
  <si>
    <t>M.D. Nini d.o.o.</t>
  </si>
  <si>
    <t>tableta</t>
  </si>
  <si>
    <t>kontejner za tablete, 20 po 5 mg</t>
  </si>
  <si>
    <t>оригинално паковање</t>
  </si>
  <si>
    <t xml:space="preserve">amlodipin </t>
  </si>
  <si>
    <t>AMLODIPIN</t>
  </si>
  <si>
    <t>blister, 30 po 5 mg</t>
  </si>
  <si>
    <t>blister, 30 po 10 mg</t>
  </si>
  <si>
    <t>FARMALOGIST D.O.O</t>
  </si>
  <si>
    <t>FARMALOGIST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</si>
</sst>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52" fillId="33" borderId="10" xfId="0" applyNumberFormat="1" applyFont="1" applyFill="1" applyBorder="1" applyAlignment="1">
      <alignment vertical="center" wrapText="1"/>
    </xf>
    <xf numFmtId="4" fontId="43" fillId="0" borderId="0" xfId="0" applyNumberFormat="1" applyFont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1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54" fillId="33" borderId="16" xfId="0" applyFont="1" applyFill="1" applyBorder="1" applyAlignment="1">
      <alignment horizontal="center" vertical="center" wrapText="1"/>
    </xf>
    <xf numFmtId="49" fontId="54" fillId="34" borderId="16" xfId="0" applyNumberFormat="1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6" fillId="34" borderId="16" xfId="59" applyNumberFormat="1" applyFont="1" applyFill="1" applyBorder="1" applyAlignment="1">
      <alignment horizontal="center" vertical="center" wrapText="1"/>
      <protection/>
    </xf>
    <xf numFmtId="4" fontId="54" fillId="34" borderId="16" xfId="0" applyNumberFormat="1" applyFont="1" applyFill="1" applyBorder="1" applyAlignment="1">
      <alignment horizontal="center" vertical="center" wrapText="1"/>
    </xf>
    <xf numFmtId="4" fontId="54" fillId="35" borderId="16" xfId="0" applyNumberFormat="1" applyFont="1" applyFill="1" applyBorder="1" applyAlignment="1">
      <alignment horizontal="center" vertical="center" wrapText="1"/>
    </xf>
    <xf numFmtId="1" fontId="54" fillId="35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/>
    </xf>
    <xf numFmtId="4" fontId="52" fillId="35" borderId="10" xfId="0" applyNumberFormat="1" applyFont="1" applyFill="1" applyBorder="1" applyAlignment="1">
      <alignment horizontal="center" vertical="center" wrapText="1"/>
    </xf>
    <xf numFmtId="4" fontId="52" fillId="37" borderId="10" xfId="0" applyNumberFormat="1" applyFont="1" applyFill="1" applyBorder="1" applyAlignment="1">
      <alignment horizontal="center" vertical="center" wrapText="1"/>
    </xf>
    <xf numFmtId="1" fontId="52" fillId="37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1" fontId="52" fillId="0" borderId="17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4" fillId="33" borderId="17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8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PageLayoutView="0" workbookViewId="0" topLeftCell="A1">
      <selection activeCell="P23" sqref="P23"/>
    </sheetView>
  </sheetViews>
  <sheetFormatPr defaultColWidth="9.140625" defaultRowHeight="15"/>
  <cols>
    <col min="1" max="1" width="8.421875" style="20" customWidth="1"/>
    <col min="2" max="3" width="10.28125" style="24" customWidth="1"/>
    <col min="4" max="4" width="14.57421875" style="2" customWidth="1"/>
    <col min="5" max="5" width="14.57421875" style="37" customWidth="1"/>
    <col min="6" max="6" width="19.00390625" style="2" customWidth="1"/>
    <col min="7" max="7" width="13.421875" style="2" customWidth="1"/>
    <col min="8" max="8" width="12.28125" style="2" customWidth="1"/>
    <col min="9" max="9" width="10.00390625" style="2" customWidth="1"/>
    <col min="10" max="10" width="12.140625" style="2" customWidth="1"/>
    <col min="11" max="11" width="11.00390625" style="27" customWidth="1"/>
    <col min="12" max="12" width="11.57421875" style="27" hidden="1" customWidth="1"/>
    <col min="13" max="13" width="13.421875" style="27" hidden="1" customWidth="1"/>
    <col min="14" max="14" width="15.140625" style="27" customWidth="1"/>
    <col min="15" max="15" width="14.421875" style="29" hidden="1" customWidth="1"/>
    <col min="16" max="16384" width="9.140625" style="2" customWidth="1"/>
  </cols>
  <sheetData>
    <row r="1" spans="2:15" s="25" customFormat="1" ht="12.75">
      <c r="B1" s="24"/>
      <c r="C1" s="24"/>
      <c r="E1" s="37"/>
      <c r="K1" s="27"/>
      <c r="L1" s="27"/>
      <c r="M1" s="27"/>
      <c r="N1" s="27"/>
      <c r="O1" s="29"/>
    </row>
    <row r="2" spans="1:15" ht="12.75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0"/>
    </row>
    <row r="3" spans="1:15" ht="12.75" customHeight="1">
      <c r="A3" s="59" t="s">
        <v>54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0"/>
    </row>
    <row r="5" spans="1:15" s="34" customFormat="1" ht="45.75" customHeight="1">
      <c r="A5" s="39" t="s">
        <v>32</v>
      </c>
      <c r="B5" s="40" t="s">
        <v>0</v>
      </c>
      <c r="C5" s="40" t="s">
        <v>39</v>
      </c>
      <c r="D5" s="41" t="s">
        <v>40</v>
      </c>
      <c r="E5" s="41" t="s">
        <v>41</v>
      </c>
      <c r="F5" s="41" t="s">
        <v>2</v>
      </c>
      <c r="G5" s="41" t="s">
        <v>1</v>
      </c>
      <c r="H5" s="41" t="s">
        <v>42</v>
      </c>
      <c r="I5" s="42" t="s">
        <v>3</v>
      </c>
      <c r="J5" s="41" t="s">
        <v>4</v>
      </c>
      <c r="K5" s="43" t="s">
        <v>5</v>
      </c>
      <c r="L5" s="44" t="s">
        <v>34</v>
      </c>
      <c r="M5" s="44" t="s">
        <v>6</v>
      </c>
      <c r="N5" s="43" t="s">
        <v>7</v>
      </c>
      <c r="O5" s="45" t="s">
        <v>8</v>
      </c>
    </row>
    <row r="6" spans="1:15" s="33" customFormat="1" ht="45.75" customHeight="1">
      <c r="A6" s="47">
        <v>13</v>
      </c>
      <c r="B6" s="48">
        <v>1061040</v>
      </c>
      <c r="C6" s="48" t="s">
        <v>43</v>
      </c>
      <c r="D6" s="48" t="s">
        <v>44</v>
      </c>
      <c r="E6" s="49"/>
      <c r="F6" s="49" t="s">
        <v>45</v>
      </c>
      <c r="G6" s="35" t="s">
        <v>46</v>
      </c>
      <c r="H6" s="35" t="s">
        <v>47</v>
      </c>
      <c r="I6" s="35" t="s">
        <v>48</v>
      </c>
      <c r="J6" s="50"/>
      <c r="K6" s="36">
        <v>117.3</v>
      </c>
      <c r="L6" s="54">
        <v>118.3</v>
      </c>
      <c r="M6" s="51">
        <f>J6*L6</f>
        <v>0</v>
      </c>
      <c r="N6" s="52">
        <f>J6*K6</f>
        <v>0</v>
      </c>
      <c r="O6" s="53">
        <v>1</v>
      </c>
    </row>
    <row r="7" spans="1:15" s="33" customFormat="1" ht="45.75" customHeight="1">
      <c r="A7" s="47">
        <v>32</v>
      </c>
      <c r="B7" s="48">
        <v>1402850</v>
      </c>
      <c r="C7" s="48" t="s">
        <v>49</v>
      </c>
      <c r="D7" s="48" t="s">
        <v>50</v>
      </c>
      <c r="E7" s="35"/>
      <c r="F7" s="48" t="s">
        <v>45</v>
      </c>
      <c r="G7" s="47" t="s">
        <v>46</v>
      </c>
      <c r="H7" s="35" t="s">
        <v>51</v>
      </c>
      <c r="I7" s="35" t="s">
        <v>48</v>
      </c>
      <c r="J7" s="50"/>
      <c r="K7" s="36">
        <v>75.7</v>
      </c>
      <c r="L7" s="55">
        <v>76.4</v>
      </c>
      <c r="M7" s="51">
        <f>J7*L7</f>
        <v>0</v>
      </c>
      <c r="N7" s="52">
        <f>J7*K7</f>
        <v>0</v>
      </c>
      <c r="O7" s="53">
        <v>1</v>
      </c>
    </row>
    <row r="8" spans="1:15" s="33" customFormat="1" ht="45.75" customHeight="1">
      <c r="A8" s="47">
        <v>33</v>
      </c>
      <c r="B8" s="48">
        <v>1402851</v>
      </c>
      <c r="C8" s="48" t="s">
        <v>49</v>
      </c>
      <c r="D8" s="48" t="s">
        <v>50</v>
      </c>
      <c r="E8" s="35"/>
      <c r="F8" s="48" t="s">
        <v>45</v>
      </c>
      <c r="G8" s="47" t="s">
        <v>46</v>
      </c>
      <c r="H8" s="35" t="s">
        <v>52</v>
      </c>
      <c r="I8" s="35" t="s">
        <v>48</v>
      </c>
      <c r="J8" s="50"/>
      <c r="K8" s="36">
        <v>91.6</v>
      </c>
      <c r="L8" s="55">
        <v>92.4</v>
      </c>
      <c r="M8" s="51">
        <f>J8*L8</f>
        <v>0</v>
      </c>
      <c r="N8" s="52">
        <f>J8*K8</f>
        <v>0</v>
      </c>
      <c r="O8" s="53">
        <v>1</v>
      </c>
    </row>
    <row r="9" spans="1:15" s="33" customFormat="1" ht="18" customHeight="1">
      <c r="A9" s="58" t="s">
        <v>35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46">
        <f>SUM(M6:M8)</f>
        <v>0</v>
      </c>
      <c r="N9" s="46">
        <f>SUM(N6:N8)</f>
        <v>0</v>
      </c>
      <c r="O9" s="56">
        <f>AVERAGE(O6:O8)</f>
        <v>1</v>
      </c>
    </row>
    <row r="10" spans="1:15" s="33" customFormat="1" ht="18" customHeight="1">
      <c r="A10" s="57" t="s">
        <v>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26">
        <f>M9*0.1</f>
        <v>0</v>
      </c>
      <c r="N10" s="28">
        <f>N9*0.1</f>
        <v>0</v>
      </c>
      <c r="O10" s="31"/>
    </row>
    <row r="11" spans="1:15" s="33" customFormat="1" ht="18" customHeight="1">
      <c r="A11" s="57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26">
        <f>M9+M10</f>
        <v>0</v>
      </c>
      <c r="N11" s="28">
        <f>N9+N10</f>
        <v>0</v>
      </c>
      <c r="O11" s="31"/>
    </row>
    <row r="12" ht="18" customHeight="1"/>
    <row r="13" ht="18" customHeight="1"/>
    <row r="14" ht="18" customHeight="1"/>
    <row r="15" ht="12.75" hidden="1"/>
  </sheetData>
  <sheetProtection/>
  <mergeCells count="5">
    <mergeCell ref="A11:L11"/>
    <mergeCell ref="A10:L10"/>
    <mergeCell ref="A9:L9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53</v>
      </c>
    </row>
    <row r="4" ht="15" thickBot="1"/>
    <row r="5" spans="2:7" ht="24.75" thickBot="1">
      <c r="B5" s="3" t="s">
        <v>16</v>
      </c>
      <c r="C5" s="4" t="s">
        <v>37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specifikacija!M9</f>
        <v>0</v>
      </c>
      <c r="F6" s="14">
        <f>specifikacija!N9</f>
        <v>0</v>
      </c>
      <c r="G6" s="15">
        <f>specifikacija!N11</f>
        <v>0</v>
      </c>
    </row>
    <row r="7" spans="2:7" ht="36.75" customHeight="1" thickBot="1">
      <c r="B7" s="3" t="s">
        <v>17</v>
      </c>
      <c r="C7" s="23" t="s">
        <v>31</v>
      </c>
      <c r="E7" s="60" t="s">
        <v>15</v>
      </c>
      <c r="F7" s="61"/>
      <c r="G7" s="6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28</v>
      </c>
      <c r="E13" s="8" t="s">
        <v>25</v>
      </c>
      <c r="F13" s="32">
        <f>specifikacija!O9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21</v>
      </c>
      <c r="C15" s="4" t="s">
        <v>36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29</v>
      </c>
      <c r="C17" s="21" t="s">
        <v>30</v>
      </c>
    </row>
    <row r="18" spans="2:3" ht="14.25">
      <c r="B18" s="5"/>
      <c r="C18" s="6"/>
    </row>
    <row r="19" spans="2:3" ht="25.5">
      <c r="B19" s="3" t="s">
        <v>22</v>
      </c>
      <c r="C19" s="9" t="s">
        <v>38</v>
      </c>
    </row>
    <row r="20" ht="14.25">
      <c r="C20" s="38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2019-06-27T10:15:46Z</dcterms:modified>
  <cp:category/>
  <cp:version/>
  <cp:contentType/>
  <cp:contentStatus/>
</cp:coreProperties>
</file>