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<sst xmlns="http://schemas.openxmlformats.org/spreadsheetml/2006/main" count="50" uniqueCount="50">
  <si>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</si>
  <si>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</si>
  <si>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</si>
  <si>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</si>
  <si>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</si>
  <si>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</si>
  <si>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</si>
  <si>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</si>
  <si>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</si>
  <si>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</si>
  <si>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</si>
  <si>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</si>
  <si>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</si>
  <si>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</si>
  <si>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</si>
  <si>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</si>
  <si>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</si>
  <si>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</si>
  <si>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</si>
  <si>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</si>
  <si>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</si>
  <si>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</si>
  <si>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 xml:space="preserve">Процењена  јединична цена без  ПДВ-а </t>
  </si>
  <si>
    <t>bočica staklena</t>
  </si>
  <si>
    <t xml:space="preserve">Укупна процењена вредност без 
ПДВ-а </t>
  </si>
  <si>
    <t>UGOVORENA VREDNOST 
(sa PDV-om)</t>
  </si>
  <si>
    <t>ADOC D.O.O.</t>
  </si>
  <si>
    <t>Назив партије</t>
  </si>
  <si>
    <t>JKL</t>
  </si>
  <si>
    <t>Заштићени назив понуђеног добра</t>
  </si>
  <si>
    <t>Произвођач</t>
  </si>
  <si>
    <t>Фармацеутски облик</t>
  </si>
  <si>
    <t>Јачина/ концентрација лека</t>
  </si>
  <si>
    <t>Јединица мере</t>
  </si>
  <si>
    <t>Количина</t>
  </si>
  <si>
    <t>Јединична цена</t>
  </si>
  <si>
    <t>Укупна цена без ПДВ-а</t>
  </si>
  <si>
    <t>ИЗНОС ПДВ-А 10%</t>
  </si>
  <si>
    <t>УКУПНА ВРЕДНОСТ ПОНУДЕ СА ПДВ-ОМ</t>
  </si>
  <si>
    <t>ADOC D.O.O</t>
  </si>
  <si>
    <t>404-1-110/19-41</t>
  </si>
  <si>
    <t>Лекови са Листе Ц Листе лекова за 2019. годину</t>
  </si>
  <si>
    <t xml:space="preserve">119-01-17/2019 </t>
  </si>
  <si>
    <t>infliksimab - biološki sličan lek</t>
  </si>
  <si>
    <r>
      <t>REMSIMA</t>
    </r>
    <r>
      <rPr>
        <sz val="9"/>
        <color indexed="8"/>
        <rFont val="Calibri"/>
        <family val="2"/>
      </rPr>
      <t>™</t>
    </r>
  </si>
  <si>
    <t>BIOTEC SERVICES INTERNATIONAL LIMITED, V.Britanija</t>
  </si>
  <si>
    <t>prašak za koncentrat za rastvor za infuziju</t>
  </si>
  <si>
    <t>100 mg</t>
  </si>
  <si>
    <t>KПП</t>
  </si>
  <si>
    <t>0014204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</si>
</sst>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vertical="center" wrapText="1"/>
    </xf>
    <xf numFmtId="4" fontId="53" fillId="0" borderId="13" xfId="0" applyNumberFormat="1" applyFont="1" applyFill="1" applyBorder="1" applyAlignment="1">
      <alignment vertical="center" wrapText="1"/>
    </xf>
    <xf numFmtId="3" fontId="53" fillId="0" borderId="14" xfId="0" applyNumberFormat="1" applyFont="1" applyFill="1" applyBorder="1" applyAlignment="1">
      <alignment vertical="center" wrapText="1"/>
    </xf>
    <xf numFmtId="3" fontId="53" fillId="0" borderId="12" xfId="0" applyNumberFormat="1" applyFont="1" applyFill="1" applyBorder="1" applyAlignment="1">
      <alignment vertical="center" wrapText="1"/>
    </xf>
    <xf numFmtId="3" fontId="53" fillId="0" borderId="15" xfId="0" applyNumberFormat="1" applyFont="1" applyFill="1" applyBorder="1" applyAlignment="1">
      <alignment vertical="center" wrapText="1"/>
    </xf>
    <xf numFmtId="4" fontId="50" fillId="0" borderId="0" xfId="0" applyNumberFormat="1" applyFont="1" applyAlignment="1">
      <alignment/>
    </xf>
    <xf numFmtId="4" fontId="51" fillId="0" borderId="10" xfId="62" applyNumberFormat="1" applyFont="1" applyFill="1" applyBorder="1" applyAlignment="1">
      <alignment horizontal="center" vertical="center" wrapText="1"/>
      <protection/>
    </xf>
    <xf numFmtId="0" fontId="2" fillId="33" borderId="10" xfId="62" applyFont="1" applyFill="1" applyBorder="1" applyAlignment="1">
      <alignment horizontal="center" vertical="center" wrapText="1"/>
      <protection/>
    </xf>
    <xf numFmtId="0" fontId="52" fillId="0" borderId="10" xfId="62" applyFont="1" applyBorder="1" applyAlignment="1">
      <alignment horizontal="center" vertical="center" wrapText="1"/>
      <protection/>
    </xf>
    <xf numFmtId="4" fontId="54" fillId="34" borderId="16" xfId="0" applyNumberFormat="1" applyFont="1" applyFill="1" applyBorder="1" applyAlignment="1">
      <alignment horizontal="center" vertical="center" wrapText="1"/>
    </xf>
    <xf numFmtId="1" fontId="54" fillId="34" borderId="16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left" vertical="center" wrapText="1"/>
    </xf>
    <xf numFmtId="49" fontId="52" fillId="0" borderId="0" xfId="0" applyNumberFormat="1" applyFont="1" applyFill="1" applyAlignment="1">
      <alignment horizontal="center" vertical="center" wrapText="1"/>
    </xf>
    <xf numFmtId="49" fontId="52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4" fontId="52" fillId="0" borderId="0" xfId="0" applyNumberFormat="1" applyFont="1" applyFill="1" applyAlignment="1">
      <alignment horizontal="center" vertical="center" wrapText="1"/>
    </xf>
    <xf numFmtId="0" fontId="54" fillId="0" borderId="10" xfId="63" applyFont="1" applyFill="1" applyBorder="1" applyAlignment="1">
      <alignment horizontal="center" vertical="center" wrapText="1"/>
      <protection/>
    </xf>
    <xf numFmtId="49" fontId="54" fillId="0" borderId="16" xfId="63" applyNumberFormat="1" applyFont="1" applyFill="1" applyBorder="1" applyAlignment="1">
      <alignment horizontal="center" vertical="center" wrapText="1"/>
      <protection/>
    </xf>
    <xf numFmtId="49" fontId="54" fillId="0" borderId="16" xfId="0" applyNumberFormat="1" applyFont="1" applyFill="1" applyBorder="1" applyAlignment="1">
      <alignment horizontal="center" vertical="center" wrapText="1"/>
    </xf>
    <xf numFmtId="49" fontId="54" fillId="0" borderId="10" xfId="63" applyNumberFormat="1" applyFont="1" applyFill="1" applyBorder="1" applyAlignment="1">
      <alignment horizontal="center" vertical="center" wrapText="1"/>
      <protection/>
    </xf>
    <xf numFmtId="49" fontId="54" fillId="0" borderId="10" xfId="0" applyNumberFormat="1" applyFont="1" applyFill="1" applyBorder="1" applyAlignment="1">
      <alignment horizontal="center" vertical="center" wrapText="1"/>
    </xf>
    <xf numFmtId="3" fontId="8" fillId="0" borderId="10" xfId="63" applyNumberFormat="1" applyFont="1" applyFill="1" applyBorder="1" applyAlignment="1">
      <alignment horizontal="center" vertical="center" wrapText="1"/>
      <protection/>
    </xf>
    <xf numFmtId="4" fontId="54" fillId="0" borderId="10" xfId="63" applyNumberFormat="1" applyFont="1" applyFill="1" applyBorder="1" applyAlignment="1">
      <alignment horizontal="center" vertical="center" wrapText="1"/>
      <protection/>
    </xf>
    <xf numFmtId="4" fontId="54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49" fontId="52" fillId="35" borderId="10" xfId="0" applyNumberFormat="1" applyFont="1" applyFill="1" applyBorder="1" applyAlignment="1">
      <alignment horizontal="center" vertical="center" wrapText="1"/>
    </xf>
    <xf numFmtId="3" fontId="7" fillId="0" borderId="10" xfId="57" applyNumberFormat="1" applyFont="1" applyFill="1" applyBorder="1" applyAlignment="1">
      <alignment horizontal="center" vertical="center" wrapText="1"/>
      <protection/>
    </xf>
    <xf numFmtId="4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7" fillId="0" borderId="10" xfId="57" applyFont="1" applyFill="1" applyBorder="1" applyAlignment="1" quotePrefix="1">
      <alignment horizontal="center" vertical="center" wrapText="1"/>
      <protection/>
    </xf>
    <xf numFmtId="0" fontId="3" fillId="0" borderId="10" xfId="61" applyFont="1" applyFill="1" applyBorder="1" applyAlignment="1">
      <alignment vertical="center" wrapText="1"/>
      <protection/>
    </xf>
    <xf numFmtId="0" fontId="10" fillId="0" borderId="0" xfId="0" applyFont="1" applyFill="1" applyAlignment="1">
      <alignment/>
    </xf>
    <xf numFmtId="49" fontId="52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justify" wrapText="1"/>
    </xf>
    <xf numFmtId="4" fontId="3" fillId="0" borderId="10" xfId="61" applyNumberFormat="1" applyFont="1" applyFill="1" applyBorder="1" applyAlignment="1">
      <alignment vertical="center" wrapText="1"/>
      <protection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wrapText="1"/>
    </xf>
    <xf numFmtId="0" fontId="55" fillId="0" borderId="17" xfId="0" applyFont="1" applyBorder="1" applyAlignment="1">
      <alignment horizontal="center" vertical="center" wrapText="1"/>
    </xf>
    <xf numFmtId="4" fontId="55" fillId="0" borderId="17" xfId="0" applyNumberFormat="1" applyFont="1" applyBorder="1" applyAlignment="1">
      <alignment horizontal="center" vertical="center"/>
    </xf>
    <xf numFmtId="4" fontId="3" fillId="0" borderId="10" xfId="61" applyNumberFormat="1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4" fontId="55" fillId="0" borderId="10" xfId="0" applyNumberFormat="1" applyFont="1" applyBorder="1" applyAlignment="1">
      <alignment horizontal="center" vertical="center"/>
    </xf>
    <xf numFmtId="0" fontId="3" fillId="0" borderId="18" xfId="61" applyFont="1" applyFill="1" applyBorder="1" applyAlignment="1">
      <alignment horizontal="right" vertical="center" wrapText="1"/>
      <protection/>
    </xf>
    <xf numFmtId="0" fontId="3" fillId="0" borderId="17" xfId="61" applyFont="1" applyFill="1" applyBorder="1" applyAlignment="1">
      <alignment horizontal="right" vertical="center" wrapText="1"/>
      <protection/>
    </xf>
    <xf numFmtId="0" fontId="3" fillId="0" borderId="19" xfId="61" applyFont="1" applyFill="1" applyBorder="1" applyAlignment="1">
      <alignment horizontal="right" vertical="center" wrapText="1"/>
      <protection/>
    </xf>
    <xf numFmtId="0" fontId="52" fillId="0" borderId="0" xfId="0" applyFont="1" applyFill="1" applyAlignment="1">
      <alignment horizontal="center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4" fontId="53" fillId="33" borderId="20" xfId="0" applyNumberFormat="1" applyFont="1" applyFill="1" applyBorder="1" applyAlignment="1">
      <alignment horizontal="center" vertical="center" wrapText="1"/>
    </xf>
    <xf numFmtId="4" fontId="53" fillId="33" borderId="15" xfId="0" applyNumberFormat="1" applyFont="1" applyFill="1" applyBorder="1" applyAlignment="1">
      <alignment horizontal="center" vertical="center" wrapText="1"/>
    </xf>
    <xf numFmtId="49" fontId="55" fillId="0" borderId="17" xfId="0" applyNumberFormat="1" applyFont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3" xfId="59"/>
    <cellStyle name="Normal 2 2 2" xfId="60"/>
    <cellStyle name="Normal 3 4" xfId="61"/>
    <cellStyle name="Normal 4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zoomScalePageLayoutView="0" workbookViewId="0" topLeftCell="A1">
      <selection activeCell="N22" sqref="N22"/>
    </sheetView>
  </sheetViews>
  <sheetFormatPr defaultColWidth="20.7109375" defaultRowHeight="15"/>
  <cols>
    <col min="1" max="1" width="6.8515625" style="24" customWidth="1"/>
    <col min="2" max="2" width="16.28125" style="25" customWidth="1"/>
    <col min="3" max="4" width="9.421875" style="26" customWidth="1"/>
    <col min="5" max="5" width="14.57421875" style="26" customWidth="1"/>
    <col min="6" max="6" width="14.140625" style="26" customWidth="1"/>
    <col min="7" max="8" width="12.8515625" style="26" customWidth="1"/>
    <col min="9" max="9" width="12.140625" style="27" customWidth="1"/>
    <col min="10" max="10" width="11.8515625" style="28" customWidth="1"/>
    <col min="11" max="11" width="11.7109375" style="29" customWidth="1"/>
    <col min="12" max="12" width="11.7109375" style="29" hidden="1" customWidth="1"/>
    <col min="13" max="13" width="14.28125" style="29" hidden="1" customWidth="1"/>
    <col min="14" max="14" width="19.8515625" style="29" customWidth="1"/>
    <col min="15" max="15" width="14.8515625" style="24" hidden="1" customWidth="1"/>
    <col min="16" max="250" width="9.140625" style="24" customWidth="1"/>
    <col min="251" max="251" width="10.421875" style="24" customWidth="1"/>
    <col min="252" max="252" width="30.7109375" style="24" customWidth="1"/>
    <col min="253" max="253" width="9.421875" style="24" customWidth="1"/>
    <col min="254" max="254" width="14.57421875" style="24" customWidth="1"/>
    <col min="255" max="255" width="14.140625" style="24" customWidth="1"/>
    <col min="256" max="16384" width="20.7109375" style="24" customWidth="1"/>
  </cols>
  <sheetData>
    <row r="1" spans="1:14" ht="23.25" customHeight="1">
      <c r="A1" s="65" t="s">
        <v>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1" customHeight="1">
      <c r="A2" s="65" t="s">
        <v>26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4" spans="1:15" s="38" customFormat="1" ht="48">
      <c r="A4" s="30" t="s">
        <v>20</v>
      </c>
      <c r="B4" s="30" t="s">
        <v>27</v>
      </c>
      <c r="C4" s="31" t="s">
        <v>28</v>
      </c>
      <c r="D4" s="31" t="s">
        <v>48</v>
      </c>
      <c r="E4" s="32" t="s">
        <v>29</v>
      </c>
      <c r="F4" s="31" t="s">
        <v>30</v>
      </c>
      <c r="G4" s="33" t="s">
        <v>31</v>
      </c>
      <c r="H4" s="34" t="s">
        <v>32</v>
      </c>
      <c r="I4" s="33" t="s">
        <v>33</v>
      </c>
      <c r="J4" s="35" t="s">
        <v>34</v>
      </c>
      <c r="K4" s="36" t="s">
        <v>35</v>
      </c>
      <c r="L4" s="22" t="s">
        <v>22</v>
      </c>
      <c r="M4" s="22" t="s">
        <v>24</v>
      </c>
      <c r="N4" s="37" t="s">
        <v>36</v>
      </c>
      <c r="O4" s="23" t="s">
        <v>0</v>
      </c>
    </row>
    <row r="5" spans="1:15" ht="60">
      <c r="A5" s="43">
        <v>43</v>
      </c>
      <c r="B5" s="59" t="s">
        <v>43</v>
      </c>
      <c r="C5" s="69" t="s">
        <v>49</v>
      </c>
      <c r="D5" s="54"/>
      <c r="E5" s="54" t="s">
        <v>44</v>
      </c>
      <c r="F5" s="55" t="s">
        <v>45</v>
      </c>
      <c r="G5" s="56" t="s">
        <v>46</v>
      </c>
      <c r="H5" s="54" t="s">
        <v>47</v>
      </c>
      <c r="I5" s="39" t="s">
        <v>23</v>
      </c>
      <c r="J5" s="40"/>
      <c r="K5" s="57">
        <v>9599.79</v>
      </c>
      <c r="L5" s="61">
        <v>22256.4</v>
      </c>
      <c r="M5" s="61">
        <f>J5*L5</f>
        <v>0</v>
      </c>
      <c r="N5" s="41">
        <f>K5*J5</f>
        <v>0</v>
      </c>
      <c r="O5" s="42">
        <v>2</v>
      </c>
    </row>
    <row r="6" spans="1:15" s="45" customFormat="1" ht="21.75" customHeight="1">
      <c r="A6" s="62" t="s">
        <v>37</v>
      </c>
      <c r="B6" s="63"/>
      <c r="C6" s="63"/>
      <c r="D6" s="63"/>
      <c r="E6" s="63"/>
      <c r="F6" s="63"/>
      <c r="G6" s="63"/>
      <c r="H6" s="63"/>
      <c r="I6" s="63"/>
      <c r="J6" s="63"/>
      <c r="K6" s="64"/>
      <c r="L6" s="44"/>
      <c r="M6" s="53">
        <f>M5*0.1</f>
        <v>0</v>
      </c>
      <c r="N6" s="58">
        <f>N5*0.1</f>
        <v>0</v>
      </c>
      <c r="O6" s="45">
        <f>AVERAGE(O5)</f>
        <v>2</v>
      </c>
    </row>
    <row r="7" spans="1:14" s="45" customFormat="1" ht="21" customHeight="1">
      <c r="A7" s="62" t="s">
        <v>38</v>
      </c>
      <c r="B7" s="63"/>
      <c r="C7" s="63"/>
      <c r="D7" s="63"/>
      <c r="E7" s="63"/>
      <c r="F7" s="63"/>
      <c r="G7" s="63"/>
      <c r="H7" s="63"/>
      <c r="I7" s="63"/>
      <c r="J7" s="63"/>
      <c r="K7" s="64"/>
      <c r="L7" s="44"/>
      <c r="M7" s="53">
        <f>M5+M6</f>
        <v>0</v>
      </c>
      <c r="N7" s="58">
        <f>N5+N6</f>
        <v>0</v>
      </c>
    </row>
    <row r="8" ht="12">
      <c r="H8" s="46"/>
    </row>
    <row r="9" spans="1:14" s="45" customFormat="1" ht="15.75" customHeight="1">
      <c r="A9" s="47"/>
      <c r="C9" s="48"/>
      <c r="D9" s="48"/>
      <c r="E9" s="48"/>
      <c r="F9" s="48"/>
      <c r="G9" s="48"/>
      <c r="H9" s="48"/>
      <c r="I9" s="49"/>
      <c r="J9" s="50"/>
      <c r="K9" s="51"/>
      <c r="L9" s="51"/>
      <c r="M9" s="51"/>
      <c r="N9" s="52"/>
    </row>
  </sheetData>
  <sheetProtection/>
  <mergeCells count="4">
    <mergeCell ref="A6:K6"/>
    <mergeCell ref="A7:K7"/>
    <mergeCell ref="A1:N1"/>
    <mergeCell ref="A2:N2"/>
  </mergeCells>
  <printOptions/>
  <pageMargins left="0.2" right="0.2" top="0.2" bottom="0.25" header="0.2" footer="0.3"/>
  <pageSetup fitToHeight="1" fitToWidth="1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7" sqref="E7:G7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9" t="s">
        <v>1</v>
      </c>
      <c r="C2" s="9"/>
      <c r="D2" s="9"/>
      <c r="E2" s="9" t="s">
        <v>39</v>
      </c>
    </row>
    <row r="4" ht="15" thickBot="1"/>
    <row r="5" spans="2:7" ht="24.75" thickBot="1">
      <c r="B5" s="2" t="s">
        <v>5</v>
      </c>
      <c r="C5" s="3" t="s">
        <v>40</v>
      </c>
      <c r="E5" s="10" t="s">
        <v>2</v>
      </c>
      <c r="F5" s="11" t="s">
        <v>3</v>
      </c>
      <c r="G5" s="12" t="s">
        <v>25</v>
      </c>
    </row>
    <row r="6" spans="2:7" ht="15" thickBot="1">
      <c r="B6" s="4"/>
      <c r="C6" s="5"/>
      <c r="E6" s="53">
        <f>specifikacija!M7</f>
        <v>0</v>
      </c>
      <c r="F6" s="13">
        <f>specifikacija!N5</f>
        <v>0</v>
      </c>
      <c r="G6" s="14">
        <f>specifikacija!N7</f>
        <v>0</v>
      </c>
    </row>
    <row r="7" spans="2:7" ht="36.75" customHeight="1" thickBot="1">
      <c r="B7" s="2" t="s">
        <v>6</v>
      </c>
      <c r="C7" s="21" t="s">
        <v>19</v>
      </c>
      <c r="E7" s="66" t="s">
        <v>4</v>
      </c>
      <c r="F7" s="67"/>
      <c r="G7" s="68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7</v>
      </c>
      <c r="C9" s="6" t="s">
        <v>16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8</v>
      </c>
      <c r="C11" s="6" t="s">
        <v>12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9</v>
      </c>
      <c r="C13" s="19" t="s">
        <v>17</v>
      </c>
      <c r="E13" s="7" t="s">
        <v>14</v>
      </c>
      <c r="F13" s="60">
        <f>AVERAGE(specifikacija!O5)</f>
        <v>2</v>
      </c>
      <c r="G13" s="4"/>
    </row>
    <row r="14" spans="2:7" ht="14.25">
      <c r="B14" s="4"/>
      <c r="C14" s="5"/>
      <c r="E14" s="5"/>
      <c r="F14" s="5"/>
      <c r="G14" s="4"/>
    </row>
    <row r="15" spans="2:6" ht="25.5">
      <c r="B15" s="2" t="s">
        <v>10</v>
      </c>
      <c r="C15" s="3" t="s">
        <v>41</v>
      </c>
      <c r="E15" s="7" t="s">
        <v>15</v>
      </c>
      <c r="F15" s="6" t="s">
        <v>13</v>
      </c>
    </row>
    <row r="16" spans="2:3" ht="14.25">
      <c r="B16" s="4"/>
      <c r="C16" s="5"/>
    </row>
    <row r="17" spans="2:3" ht="15">
      <c r="B17" s="20" t="s">
        <v>18</v>
      </c>
      <c r="C17" s="19" t="s">
        <v>42</v>
      </c>
    </row>
    <row r="18" spans="2:3" ht="14.25">
      <c r="B18" s="4"/>
      <c r="C18" s="5"/>
    </row>
    <row r="19" spans="2:3" ht="15">
      <c r="B19" s="2" t="s">
        <v>11</v>
      </c>
      <c r="C19" s="8">
        <v>33600000</v>
      </c>
    </row>
    <row r="24" ht="14.25">
      <c r="F24" s="18"/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2019-11-20T12:09:37Z</dcterms:modified>
  <cp:category/>
  <cp:version/>
  <cp:contentType/>
  <cp:contentStatus/>
</cp:coreProperties>
</file>