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<sst xmlns="http://schemas.openxmlformats.org/spreadsheetml/2006/main" count="53" uniqueCount="52">
  <si>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</si>
  <si>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</si>
  <si>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</si>
  <si>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</si>
  <si>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</si>
  <si>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</si>
  <si>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</si>
  <si>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</si>
  <si>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</si>
  <si>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</si>
  <si>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</si>
  <si>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</si>
  <si>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</si>
  <si>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</si>
  <si>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</si>
  <si>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</si>
  <si>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</si>
  <si>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</si>
  <si>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</si>
  <si>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</si>
  <si>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</si>
  <si>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</si>
  <si>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</si>
  <si>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</si>
  <si>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</si>
  <si>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Класичан сектор - приходи из буџета</t>
  </si>
  <si>
    <t>Број решења УЈН</t>
  </si>
  <si>
    <t>нема</t>
  </si>
  <si>
    <t>ПРИЛОГ 1 УГОВОРА - СПЕЦИФИКАЦИЈА ЛЕКОВА СА ЦЕНАМА</t>
  </si>
  <si>
    <t xml:space="preserve">Процењена  јединична цена без  ПДВ-а </t>
  </si>
  <si>
    <t>Заштићено име лека</t>
  </si>
  <si>
    <t>КПП</t>
  </si>
  <si>
    <t>ИЗНОС ПДВ-А (10%)</t>
  </si>
  <si>
    <t>prašak i rastvarač za rastvor za injekciju/ rastvor za injekciju/ infuziju</t>
  </si>
  <si>
    <t>Јачина
 лека</t>
  </si>
  <si>
    <t>bočica</t>
  </si>
  <si>
    <t>citarabin, 500 mg</t>
  </si>
  <si>
    <t>Предмет набавке</t>
  </si>
  <si>
    <t>0034351</t>
  </si>
  <si>
    <t>N004128</t>
  </si>
  <si>
    <t>Alexan Ebewe</t>
  </si>
  <si>
    <t>Cytarabine</t>
  </si>
  <si>
    <t>Ebewe Pharma Ges. M.B.H. NFG. KG</t>
  </si>
  <si>
    <t>Accord Health Care Limited, UK</t>
  </si>
  <si>
    <t>500mg</t>
  </si>
  <si>
    <t>УКУПНА ВРЕДНОСТ  БЕЗ ПДВ-А</t>
  </si>
  <si>
    <t>УКУПНА ВРЕДНОСТ  СА ПДВ-ОМ</t>
  </si>
  <si>
    <t>INO-PHARM d.o.o.</t>
  </si>
  <si>
    <t>404-4-110/19-61</t>
  </si>
  <si>
    <t>Преговарачки поступак са објављивањем позива за подношење понуда</t>
  </si>
  <si>
    <t>Цитостатик са Листе Б и Листе Д Листе лекова - citarabin 500mg</t>
  </si>
  <si>
    <t>Централизована, оквирни споразум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</si>
</sst>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3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  <xf numFmtId="1" fontId="43" fillId="36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4" fontId="54" fillId="37" borderId="16" xfId="0" applyNumberFormat="1" applyFont="1" applyFill="1" applyBorder="1" applyAlignment="1">
      <alignment horizontal="center" vertical="center" wrapText="1"/>
    </xf>
    <xf numFmtId="4" fontId="54" fillId="37" borderId="17" xfId="0" applyNumberFormat="1" applyFont="1" applyFill="1" applyBorder="1" applyAlignment="1">
      <alignment horizontal="center" vertical="center" wrapText="1"/>
    </xf>
    <xf numFmtId="4" fontId="52" fillId="36" borderId="16" xfId="0" applyNumberFormat="1" applyFont="1" applyFill="1" applyBorder="1" applyAlignment="1">
      <alignment horizontal="center" vertical="center"/>
    </xf>
    <xf numFmtId="4" fontId="52" fillId="36" borderId="17" xfId="0" applyNumberFormat="1" applyFont="1" applyFill="1" applyBorder="1" applyAlignment="1">
      <alignment horizontal="center" vertical="center"/>
    </xf>
    <xf numFmtId="4" fontId="54" fillId="36" borderId="16" xfId="0" applyNumberFormat="1" applyFont="1" applyFill="1" applyBorder="1" applyAlignment="1">
      <alignment horizontal="center" vertical="center" wrapText="1"/>
    </xf>
    <xf numFmtId="4" fontId="54" fillId="36" borderId="17" xfId="0" applyNumberFormat="1" applyFont="1" applyFill="1" applyBorder="1" applyAlignment="1">
      <alignment horizontal="center" vertical="center" wrapText="1"/>
    </xf>
    <xf numFmtId="1" fontId="54" fillId="36" borderId="16" xfId="0" applyNumberFormat="1" applyFont="1" applyFill="1" applyBorder="1" applyAlignment="1">
      <alignment horizontal="center" vertical="center" wrapText="1"/>
    </xf>
    <xf numFmtId="1" fontId="54" fillId="36" borderId="17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right" vertical="center" wrapText="1"/>
    </xf>
    <xf numFmtId="0" fontId="53" fillId="33" borderId="19" xfId="0" applyFont="1" applyFill="1" applyBorder="1" applyAlignment="1">
      <alignment horizontal="right" vertical="center" wrapText="1"/>
    </xf>
    <xf numFmtId="0" fontId="53" fillId="33" borderId="20" xfId="0" applyFont="1" applyFill="1" applyBorder="1" applyAlignment="1">
      <alignment horizontal="right" vertical="center" wrapText="1"/>
    </xf>
    <xf numFmtId="9" fontId="53" fillId="33" borderId="10" xfId="0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1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M33" sqref="M33"/>
    </sheetView>
  </sheetViews>
  <sheetFormatPr defaultColWidth="9.140625" defaultRowHeight="15"/>
  <cols>
    <col min="1" max="1" width="15.28125" style="23" customWidth="1"/>
    <col min="2" max="2" width="14.7109375" style="23" customWidth="1"/>
    <col min="3" max="3" width="11.8515625" style="23" customWidth="1"/>
    <col min="4" max="4" width="16.421875" style="31" customWidth="1"/>
    <col min="5" max="5" width="19.00390625" style="2" customWidth="1"/>
    <col min="6" max="6" width="16.421875" style="2" customWidth="1"/>
    <col min="7" max="7" width="11.28125" style="2" customWidth="1"/>
    <col min="8" max="8" width="13.28125" style="2" customWidth="1"/>
    <col min="9" max="9" width="15.00390625" style="2" customWidth="1"/>
    <col min="10" max="10" width="14.7109375" style="25" customWidth="1"/>
    <col min="11" max="11" width="14.00390625" style="25" hidden="1" customWidth="1"/>
    <col min="12" max="12" width="13.421875" style="25" hidden="1" customWidth="1"/>
    <col min="13" max="13" width="15.140625" style="25" customWidth="1"/>
    <col min="14" max="14" width="14.421875" style="26" hidden="1" customWidth="1"/>
    <col min="15" max="16384" width="9.140625" style="2" customWidth="1"/>
  </cols>
  <sheetData>
    <row r="1" spans="1:14" s="24" customFormat="1" ht="12.75">
      <c r="A1" s="23"/>
      <c r="B1" s="23"/>
      <c r="C1" s="23"/>
      <c r="D1" s="31"/>
      <c r="J1" s="25"/>
      <c r="K1" s="25"/>
      <c r="L1" s="25"/>
      <c r="M1" s="25"/>
      <c r="N1" s="26"/>
    </row>
    <row r="2" spans="1:14" ht="12.75" customHeight="1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7"/>
    </row>
    <row r="3" spans="1:14" ht="12.75" customHeight="1">
      <c r="A3" s="68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7"/>
    </row>
    <row r="5" spans="1:14" s="39" customFormat="1" ht="45.75" customHeight="1">
      <c r="A5" s="43" t="s">
        <v>37</v>
      </c>
      <c r="B5" s="43" t="s">
        <v>31</v>
      </c>
      <c r="C5" s="43" t="s">
        <v>0</v>
      </c>
      <c r="D5" s="44" t="s">
        <v>30</v>
      </c>
      <c r="E5" s="44" t="s">
        <v>2</v>
      </c>
      <c r="F5" s="44" t="s">
        <v>1</v>
      </c>
      <c r="G5" s="33" t="s">
        <v>34</v>
      </c>
      <c r="H5" s="34" t="s">
        <v>3</v>
      </c>
      <c r="I5" s="44" t="s">
        <v>4</v>
      </c>
      <c r="J5" s="35" t="s">
        <v>5</v>
      </c>
      <c r="K5" s="46" t="s">
        <v>29</v>
      </c>
      <c r="L5" s="46" t="s">
        <v>6</v>
      </c>
      <c r="M5" s="45" t="s">
        <v>7</v>
      </c>
      <c r="N5" s="47" t="s">
        <v>8</v>
      </c>
    </row>
    <row r="6" spans="1:14" s="39" customFormat="1" ht="35.25" customHeight="1">
      <c r="A6" s="69" t="s">
        <v>36</v>
      </c>
      <c r="B6" s="49"/>
      <c r="C6" s="50" t="s">
        <v>38</v>
      </c>
      <c r="D6" s="51" t="s">
        <v>40</v>
      </c>
      <c r="E6" s="51" t="s">
        <v>42</v>
      </c>
      <c r="F6" s="71" t="s">
        <v>33</v>
      </c>
      <c r="G6" s="73" t="s">
        <v>44</v>
      </c>
      <c r="H6" s="73" t="s">
        <v>35</v>
      </c>
      <c r="I6" s="75"/>
      <c r="J6" s="52">
        <v>1132.1</v>
      </c>
      <c r="K6" s="56">
        <v>1261.7</v>
      </c>
      <c r="L6" s="58">
        <f>K6*I6</f>
        <v>0</v>
      </c>
      <c r="M6" s="54">
        <f>J6*I6</f>
        <v>0</v>
      </c>
      <c r="N6" s="60">
        <v>1</v>
      </c>
    </row>
    <row r="7" spans="1:14" s="40" customFormat="1" ht="39.75" customHeight="1">
      <c r="A7" s="70"/>
      <c r="B7" s="36"/>
      <c r="C7" s="30" t="s">
        <v>39</v>
      </c>
      <c r="D7" s="30" t="s">
        <v>41</v>
      </c>
      <c r="E7" s="36" t="s">
        <v>43</v>
      </c>
      <c r="F7" s="72"/>
      <c r="G7" s="74"/>
      <c r="H7" s="74"/>
      <c r="I7" s="76"/>
      <c r="J7" s="53"/>
      <c r="K7" s="57"/>
      <c r="L7" s="59"/>
      <c r="M7" s="55"/>
      <c r="N7" s="61"/>
    </row>
    <row r="8" spans="1:14" s="40" customFormat="1" ht="18" customHeight="1">
      <c r="A8" s="66" t="s">
        <v>45</v>
      </c>
      <c r="B8" s="66"/>
      <c r="C8" s="66"/>
      <c r="D8" s="66"/>
      <c r="E8" s="66"/>
      <c r="F8" s="66"/>
      <c r="G8" s="67"/>
      <c r="H8" s="67"/>
      <c r="I8" s="66"/>
      <c r="J8" s="67"/>
      <c r="K8" s="66"/>
      <c r="L8" s="37">
        <f>SUM(L6:L6)</f>
        <v>0</v>
      </c>
      <c r="M8" s="48">
        <f>SUM(M6:M6)</f>
        <v>0</v>
      </c>
      <c r="N8" s="41">
        <f>AVERAGE(N6:N6)</f>
        <v>1</v>
      </c>
    </row>
    <row r="9" spans="1:14" s="40" customFormat="1" ht="18" customHeight="1">
      <c r="A9" s="65" t="s">
        <v>32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37">
        <f>L8*0.1</f>
        <v>0</v>
      </c>
      <c r="M9" s="48">
        <f>M8*0.1</f>
        <v>0</v>
      </c>
      <c r="N9" s="41"/>
    </row>
    <row r="10" spans="1:14" s="29" customFormat="1" ht="18" customHeight="1">
      <c r="A10" s="62" t="s">
        <v>46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37">
        <f>SUM(L8:L9)</f>
        <v>0</v>
      </c>
      <c r="M10" s="48">
        <f>SUM(M8:M9)</f>
        <v>0</v>
      </c>
      <c r="N10" s="42"/>
    </row>
    <row r="11" ht="18" customHeight="1"/>
    <row r="12" ht="18" customHeight="1"/>
    <row r="13" ht="18" customHeight="1"/>
    <row r="14" spans="4:9" ht="12.75" customHeight="1" hidden="1">
      <c r="D14" s="38"/>
      <c r="E14" s="38"/>
      <c r="F14" s="38"/>
      <c r="G14" s="38"/>
      <c r="H14" s="38"/>
      <c r="I14" s="38"/>
    </row>
  </sheetData>
  <sheetProtection/>
  <mergeCells count="15">
    <mergeCell ref="A2:M2"/>
    <mergeCell ref="A3:M3"/>
    <mergeCell ref="A6:A7"/>
    <mergeCell ref="F6:F7"/>
    <mergeCell ref="G6:G7"/>
    <mergeCell ref="H6:H7"/>
    <mergeCell ref="I6:I7"/>
    <mergeCell ref="J6:J7"/>
    <mergeCell ref="M6:M7"/>
    <mergeCell ref="K6:K7"/>
    <mergeCell ref="L6:L7"/>
    <mergeCell ref="N6:N7"/>
    <mergeCell ref="A10:K10"/>
    <mergeCell ref="A9:K9"/>
    <mergeCell ref="A8:K8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47</v>
      </c>
    </row>
    <row r="4" ht="15" thickBot="1"/>
    <row r="5" spans="2:7" ht="24.75" thickBot="1">
      <c r="B5" s="3" t="s">
        <v>14</v>
      </c>
      <c r="C5" s="4" t="s">
        <v>48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specifikacija!M10</f>
        <v>0</v>
      </c>
    </row>
    <row r="7" spans="2:7" ht="36.75" customHeight="1" thickBot="1">
      <c r="B7" s="3" t="s">
        <v>15</v>
      </c>
      <c r="C7" s="22" t="s">
        <v>51</v>
      </c>
      <c r="E7" s="77" t="s">
        <v>13</v>
      </c>
      <c r="F7" s="78"/>
      <c r="G7" s="7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36">
      <c r="B9" s="3" t="s">
        <v>16</v>
      </c>
      <c r="C9" s="7" t="s">
        <v>49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0" t="s">
        <v>25</v>
      </c>
      <c r="E13" s="8" t="s">
        <v>23</v>
      </c>
      <c r="F13" s="28">
        <f>specifikacija!N8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50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26</v>
      </c>
      <c r="C17" s="20" t="s">
        <v>27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0" ht="14.25">
      <c r="C20" s="32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2019-10-10T10:24:21Z</dcterms:modified>
  <cp:category/>
  <cp:version/>
  <cp:contentType/>
  <cp:contentStatus/>
</cp:coreProperties>
</file>