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<sst xmlns="http://schemas.openxmlformats.org/spreadsheetml/2006/main" count="89" uniqueCount="79">
  <si>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</si>
  <si>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</si>
  <si>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</si>
  <si>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</si>
  <si>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</si>
  <si>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</si>
  <si>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</si>
  <si>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</si>
  <si>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</si>
  <si>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</si>
  <si>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</si>
  <si>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</si>
  <si>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</si>
  <si>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</si>
  <si>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</si>
  <si>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</si>
  <si>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</si>
  <si>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</si>
  <si>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</si>
  <si>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</si>
  <si>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</si>
  <si>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</si>
  <si>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</si>
  <si>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</si>
  <si>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</si>
  <si>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</si>
  <si>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</si>
  <si>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</si>
  <si>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</si>
  <si>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</si>
  <si>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</si>
  <si>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</si>
  <si>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</si>
  <si>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</si>
  <si>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</si>
  <si>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</si>
  <si>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</si>
  <si>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404-1-110/19-41</t>
  </si>
  <si>
    <t>Лекови са Листе Ц Листе лекова за 2019. годину</t>
  </si>
  <si>
    <t xml:space="preserve">119-01-17/2019 </t>
  </si>
  <si>
    <t>Јачина лека</t>
  </si>
  <si>
    <t>УКУПНА ВРЕДНОСТ БЕЗ ПДВ-А</t>
  </si>
  <si>
    <t>УКУПНА ВРЕДНОСТ СА ПДВ-ОМ</t>
  </si>
  <si>
    <t>MEDICA LINEA PHARM D.O.O.</t>
  </si>
  <si>
    <t>MEDICA LINEA PHARM  D.O.O</t>
  </si>
  <si>
    <t>dasabuvir</t>
  </si>
  <si>
    <t>1328624</t>
  </si>
  <si>
    <t>Exviera tbl 56x250mg</t>
  </si>
  <si>
    <t>Abbvie Deutchland Gmbh</t>
  </si>
  <si>
    <t>film tableta</t>
  </si>
  <si>
    <t>250 mg</t>
  </si>
  <si>
    <t>tableta</t>
  </si>
  <si>
    <t>8</t>
  </si>
  <si>
    <t>ombitasvir, paritaprevir, ritonavir</t>
  </si>
  <si>
    <t>1328524</t>
  </si>
  <si>
    <t>Viekirax</t>
  </si>
  <si>
    <t>12,5 mg + 75 mg + 50 mg</t>
  </si>
  <si>
    <t>32</t>
  </si>
  <si>
    <t>nilotinib</t>
  </si>
  <si>
    <t>1039710</t>
  </si>
  <si>
    <t>Tasigna caps 112x200mg</t>
  </si>
  <si>
    <t>Novartis Pharma Stein</t>
  </si>
  <si>
    <t>kapsula, tvrda</t>
  </si>
  <si>
    <t>200 mg</t>
  </si>
  <si>
    <t>kapsula</t>
  </si>
  <si>
    <t>33</t>
  </si>
  <si>
    <t>pazopanib 200 mg i 400 mg</t>
  </si>
  <si>
    <t>1039252</t>
  </si>
  <si>
    <t>Votrient film tbl</t>
  </si>
  <si>
    <t>Glaxo operations,Glaxo Wellcom, Novartis Pharma</t>
  </si>
  <si>
    <t>1039253</t>
  </si>
  <si>
    <t>400 mg</t>
  </si>
  <si>
    <t>Укупно за партију 33</t>
  </si>
  <si>
    <t>44</t>
  </si>
  <si>
    <t>adalimumab</t>
  </si>
  <si>
    <t>0014399
0014202</t>
  </si>
  <si>
    <t>Humira inj 40mg/0,4ml
Humira inj 40mg/0,8ml</t>
  </si>
  <si>
    <t>Abbvie Biotechnology</t>
  </si>
  <si>
    <t>40 mg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</si>
</sst>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7" fillId="0" borderId="10" xfId="57" applyFont="1" applyFill="1" applyBorder="1" applyAlignment="1" quotePrefix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51" fillId="0" borderId="10" xfId="57" applyNumberFormat="1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9" fontId="51" fillId="36" borderId="10" xfId="0" applyNumberFormat="1" applyFont="1" applyFill="1" applyBorder="1" applyAlignment="1">
      <alignment horizontal="right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Q7" sqref="Q7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21" customHeight="1">
      <c r="A2" s="73" t="s">
        <v>43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4" s="35" customFormat="1" ht="35.25" customHeight="1">
      <c r="A4" s="51" t="s">
        <v>20</v>
      </c>
      <c r="B4" s="51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40</v>
      </c>
      <c r="H4" s="31" t="s">
        <v>30</v>
      </c>
      <c r="I4" s="32" t="s">
        <v>31</v>
      </c>
      <c r="J4" s="33" t="s">
        <v>32</v>
      </c>
      <c r="K4" s="53" t="s">
        <v>22</v>
      </c>
      <c r="L4" s="53" t="s">
        <v>23</v>
      </c>
      <c r="M4" s="34" t="s">
        <v>33</v>
      </c>
      <c r="N4" s="22" t="s">
        <v>0</v>
      </c>
    </row>
    <row r="5" spans="1:14" ht="36">
      <c r="A5" s="55">
        <v>7</v>
      </c>
      <c r="B5" s="56" t="s">
        <v>45</v>
      </c>
      <c r="C5" s="57" t="s">
        <v>46</v>
      </c>
      <c r="D5" s="57" t="s">
        <v>47</v>
      </c>
      <c r="E5" s="57" t="s">
        <v>48</v>
      </c>
      <c r="F5" s="58" t="s">
        <v>49</v>
      </c>
      <c r="G5" s="58" t="s">
        <v>50</v>
      </c>
      <c r="H5" s="58" t="s">
        <v>51</v>
      </c>
      <c r="I5" s="36"/>
      <c r="J5" s="37">
        <v>1635.97</v>
      </c>
      <c r="K5" s="52">
        <v>1635.97</v>
      </c>
      <c r="L5" s="38">
        <f>K5*I5</f>
        <v>0</v>
      </c>
      <c r="M5" s="37">
        <f>J5*I5</f>
        <v>0</v>
      </c>
      <c r="N5" s="39">
        <v>1</v>
      </c>
    </row>
    <row r="6" spans="1:14" ht="36">
      <c r="A6" s="59" t="s">
        <v>52</v>
      </c>
      <c r="B6" s="56" t="s">
        <v>53</v>
      </c>
      <c r="C6" s="60" t="s">
        <v>54</v>
      </c>
      <c r="D6" s="57" t="s">
        <v>55</v>
      </c>
      <c r="E6" s="57" t="s">
        <v>48</v>
      </c>
      <c r="F6" s="58" t="s">
        <v>49</v>
      </c>
      <c r="G6" s="58" t="s">
        <v>56</v>
      </c>
      <c r="H6" s="58" t="s">
        <v>51</v>
      </c>
      <c r="I6" s="36"/>
      <c r="J6" s="37">
        <v>18658.22</v>
      </c>
      <c r="K6" s="52">
        <v>18658.22</v>
      </c>
      <c r="L6" s="38">
        <f>K6*I6</f>
        <v>0</v>
      </c>
      <c r="M6" s="37">
        <f>J6*I6</f>
        <v>0</v>
      </c>
      <c r="N6" s="39">
        <v>1</v>
      </c>
    </row>
    <row r="7" spans="1:14" s="50" customFormat="1" ht="36" customHeight="1">
      <c r="A7" s="61" t="s">
        <v>57</v>
      </c>
      <c r="B7" s="56" t="s">
        <v>58</v>
      </c>
      <c r="C7" s="57" t="s">
        <v>59</v>
      </c>
      <c r="D7" s="57" t="s">
        <v>60</v>
      </c>
      <c r="E7" s="57" t="s">
        <v>61</v>
      </c>
      <c r="F7" s="58" t="s">
        <v>62</v>
      </c>
      <c r="G7" s="58" t="s">
        <v>63</v>
      </c>
      <c r="H7" s="58" t="s">
        <v>64</v>
      </c>
      <c r="I7" s="36"/>
      <c r="J7" s="62">
        <v>3346.87</v>
      </c>
      <c r="K7" s="52">
        <v>3363.69</v>
      </c>
      <c r="L7" s="38">
        <f>K7*I7</f>
        <v>0</v>
      </c>
      <c r="M7" s="37">
        <f>J7*I7</f>
        <v>0</v>
      </c>
      <c r="N7" s="39">
        <v>2</v>
      </c>
    </row>
    <row r="8" spans="1:14" s="50" customFormat="1" ht="51" customHeight="1">
      <c r="A8" s="74" t="s">
        <v>65</v>
      </c>
      <c r="B8" s="75" t="s">
        <v>66</v>
      </c>
      <c r="C8" s="57" t="s">
        <v>67</v>
      </c>
      <c r="D8" s="57" t="s">
        <v>68</v>
      </c>
      <c r="E8" s="57" t="s">
        <v>69</v>
      </c>
      <c r="F8" s="58" t="s">
        <v>49</v>
      </c>
      <c r="G8" s="58" t="s">
        <v>63</v>
      </c>
      <c r="H8" s="58" t="s">
        <v>51</v>
      </c>
      <c r="I8" s="39"/>
      <c r="J8" s="62">
        <v>2451.99</v>
      </c>
      <c r="K8" s="52">
        <v>2459.13</v>
      </c>
      <c r="L8" s="38">
        <f>K8*I8</f>
        <v>0</v>
      </c>
      <c r="M8" s="37">
        <f>J8*I8</f>
        <v>0</v>
      </c>
      <c r="N8" s="64">
        <v>2</v>
      </c>
    </row>
    <row r="9" spans="1:14" s="50" customFormat="1" ht="47.25" customHeight="1">
      <c r="A9" s="74"/>
      <c r="B9" s="75"/>
      <c r="C9" s="57" t="s">
        <v>70</v>
      </c>
      <c r="D9" s="57" t="s">
        <v>68</v>
      </c>
      <c r="E9" s="57" t="s">
        <v>69</v>
      </c>
      <c r="F9" s="58" t="s">
        <v>49</v>
      </c>
      <c r="G9" s="58" t="s">
        <v>71</v>
      </c>
      <c r="H9" s="58" t="s">
        <v>51</v>
      </c>
      <c r="I9" s="63"/>
      <c r="J9" s="62">
        <v>4904</v>
      </c>
      <c r="K9" s="52">
        <v>4918.27</v>
      </c>
      <c r="L9" s="38">
        <f>K9*I9</f>
        <v>0</v>
      </c>
      <c r="M9" s="37">
        <f>J9*I9</f>
        <v>0</v>
      </c>
      <c r="N9" s="65"/>
    </row>
    <row r="10" spans="1:14" s="50" customFormat="1" ht="24" customHeight="1">
      <c r="A10" s="74"/>
      <c r="B10" s="75"/>
      <c r="C10" s="76" t="s">
        <v>72</v>
      </c>
      <c r="D10" s="76"/>
      <c r="E10" s="76"/>
      <c r="F10" s="76"/>
      <c r="G10" s="76"/>
      <c r="H10" s="76"/>
      <c r="I10" s="76"/>
      <c r="J10" s="54"/>
      <c r="K10" s="52"/>
      <c r="L10" s="38">
        <f>L8+L9</f>
        <v>0</v>
      </c>
      <c r="M10" s="37">
        <f>M8+M9</f>
        <v>0</v>
      </c>
      <c r="N10" s="66"/>
    </row>
    <row r="11" spans="1:14" s="50" customFormat="1" ht="48">
      <c r="A11" s="61" t="s">
        <v>73</v>
      </c>
      <c r="B11" s="56" t="s">
        <v>74</v>
      </c>
      <c r="C11" s="57" t="s">
        <v>75</v>
      </c>
      <c r="D11" s="57" t="s">
        <v>76</v>
      </c>
      <c r="E11" s="57" t="s">
        <v>77</v>
      </c>
      <c r="F11" s="58" t="s">
        <v>34</v>
      </c>
      <c r="G11" s="58" t="s">
        <v>78</v>
      </c>
      <c r="H11" s="58" t="s">
        <v>35</v>
      </c>
      <c r="I11" s="36"/>
      <c r="J11" s="62">
        <v>39678.65</v>
      </c>
      <c r="K11" s="52">
        <v>39678.65</v>
      </c>
      <c r="L11" s="38">
        <f>K11*I11</f>
        <v>0</v>
      </c>
      <c r="M11" s="37">
        <f>J11*I11</f>
        <v>0</v>
      </c>
      <c r="N11" s="39">
        <v>1</v>
      </c>
    </row>
    <row r="12" spans="1:13" s="41" customFormat="1" ht="18.75" customHeight="1">
      <c r="A12" s="70" t="s">
        <v>41</v>
      </c>
      <c r="B12" s="71"/>
      <c r="C12" s="71"/>
      <c r="D12" s="71"/>
      <c r="E12" s="71"/>
      <c r="F12" s="71"/>
      <c r="G12" s="71"/>
      <c r="H12" s="68"/>
      <c r="I12" s="68"/>
      <c r="J12" s="72"/>
      <c r="K12" s="40"/>
      <c r="L12" s="49">
        <f>L5+L6+L7+L10+L11</f>
        <v>0</v>
      </c>
      <c r="M12" s="49">
        <f>M5+M6+M7+M10+M11</f>
        <v>0</v>
      </c>
    </row>
    <row r="13" spans="1:13" s="41" customFormat="1" ht="21.75" customHeight="1">
      <c r="A13" s="67" t="s">
        <v>36</v>
      </c>
      <c r="B13" s="68"/>
      <c r="C13" s="68"/>
      <c r="D13" s="68"/>
      <c r="E13" s="68"/>
      <c r="F13" s="68"/>
      <c r="G13" s="68"/>
      <c r="H13" s="68"/>
      <c r="I13" s="68"/>
      <c r="J13" s="69"/>
      <c r="K13" s="40"/>
      <c r="L13" s="49">
        <f>L12*0.1</f>
        <v>0</v>
      </c>
      <c r="M13" s="49">
        <f>M12*0.1</f>
        <v>0</v>
      </c>
    </row>
    <row r="14" spans="1:13" s="41" customFormat="1" ht="21" customHeight="1">
      <c r="A14" s="67" t="s">
        <v>42</v>
      </c>
      <c r="B14" s="68"/>
      <c r="C14" s="68"/>
      <c r="D14" s="68"/>
      <c r="E14" s="68"/>
      <c r="F14" s="68"/>
      <c r="G14" s="68"/>
      <c r="H14" s="68"/>
      <c r="I14" s="68"/>
      <c r="J14" s="69"/>
      <c r="K14" s="40"/>
      <c r="L14" s="49">
        <f>L12+L13</f>
        <v>0</v>
      </c>
      <c r="M14" s="49">
        <f>M12+M13</f>
        <v>0</v>
      </c>
    </row>
    <row r="15" ht="12">
      <c r="G15" s="42"/>
    </row>
    <row r="16" spans="1:13" s="41" customFormat="1" ht="15.75" customHeight="1">
      <c r="A16" s="43"/>
      <c r="C16" s="44"/>
      <c r="D16" s="44"/>
      <c r="E16" s="44"/>
      <c r="F16" s="44"/>
      <c r="G16" s="44"/>
      <c r="H16" s="45"/>
      <c r="I16" s="46"/>
      <c r="J16" s="47"/>
      <c r="K16" s="47"/>
      <c r="L16" s="47"/>
      <c r="M16" s="48"/>
    </row>
  </sheetData>
  <sheetProtection/>
  <mergeCells count="9">
    <mergeCell ref="N8:N10"/>
    <mergeCell ref="A13:J13"/>
    <mergeCell ref="A14:J14"/>
    <mergeCell ref="A12:J12"/>
    <mergeCell ref="A1:M1"/>
    <mergeCell ref="A2:M2"/>
    <mergeCell ref="A8:A10"/>
    <mergeCell ref="B8:B10"/>
    <mergeCell ref="C10:I10"/>
  </mergeCells>
  <printOptions/>
  <pageMargins left="0.2" right="0.2" top="0.2" bottom="0.25" header="0.2" footer="0.3"/>
  <pageSetup fitToHeight="1" fitToWidth="1" orientation="landscape" scale="91" r:id="rId1"/>
  <ignoredErrors>
    <ignoredError sqref="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4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44</v>
      </c>
    </row>
    <row r="4" ht="15" thickBot="1"/>
    <row r="5" spans="2:7" ht="24.75" thickBot="1">
      <c r="B5" s="2" t="s">
        <v>5</v>
      </c>
      <c r="C5" s="3" t="s">
        <v>37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specifikacija!L12</f>
        <v>0</v>
      </c>
      <c r="F6" s="13">
        <f>specifikacija!M12</f>
        <v>0</v>
      </c>
      <c r="G6" s="14">
        <f>specifikacija!M14</f>
        <v>0</v>
      </c>
    </row>
    <row r="7" spans="2:7" ht="36.75" customHeight="1" thickBot="1">
      <c r="B7" s="2" t="s">
        <v>6</v>
      </c>
      <c r="C7" s="21" t="s">
        <v>19</v>
      </c>
      <c r="E7" s="77" t="s">
        <v>4</v>
      </c>
      <c r="F7" s="78"/>
      <c r="G7" s="79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80">
        <f>SUBTOTAL(101,specifikacija!N5:N11)</f>
        <v>1.4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2019-09-27T10:09:57Z</dcterms:modified>
  <cp:category/>
  <cp:version/>
  <cp:contentType/>
  <cp:contentStatus/>
</cp:coreProperties>
</file>