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ON  - specifikacija" sheetId="1" r:id="rId1"/>
    <sheet name="MEDICON - Obrazac KVI" sheetId="2" r:id="rId2"/>
  </sheets>
  <definedNames>
    <definedName name="_xlnm.Print_Area" localSheetId="0">'MEDICON  - specifikacija'!$A$1:$L$23</definedName>
    <definedName name="_xlnm.Print_Area" localSheetId="1">'MEDICON - Obrazac KVI'!$A$1:$H$22</definedName>
  </definedNames>
  <calcPr fullCalcOnLoad="1"/>
</workbook>
</file>

<file path=xl/sharedStrings.xml><?xml version="1.0" encoding="utf-8"?>
<sst xmlns="http://schemas.openxmlformats.org/spreadsheetml/2006/main" count="114" uniqueCount="95">
  <si>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</si>
  <si>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</si>
  <si>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</si>
  <si>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</si>
  <si>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</si>
  <si>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</si>
  <si>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</si>
  <si>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</si>
  <si>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</si>
  <si>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</si>
  <si>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</si>
  <si>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</si>
  <si>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</si>
  <si>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</si>
  <si>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</si>
  <si>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</si>
  <si>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</si>
  <si>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</si>
  <si>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</si>
  <si>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</si>
  <si>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</si>
  <si>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</si>
  <si>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</si>
  <si>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</si>
  <si>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</si>
  <si>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</si>
  <si>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</si>
  <si>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</si>
  <si>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</si>
  <si>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</si>
  <si>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</si>
  <si>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</si>
  <si>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</si>
  <si>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</si>
  <si>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</si>
  <si>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</si>
  <si>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</si>
  <si>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</si>
  <si>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</si>
  <si>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404-1-110/18-64</t>
  </si>
  <si>
    <t>Maтеријал за дијализу - по типу дијализне машине</t>
  </si>
  <si>
    <t>Назив добављача: MEDICON d.o.o.</t>
  </si>
  <si>
    <t>MEDICON  d.o.o.</t>
  </si>
  <si>
    <t>AV linija za aparat Hospal Innova ili odgovarajuće</t>
  </si>
  <si>
    <t>HD19043</t>
  </si>
  <si>
    <t>AV linija za hemodijafiltraciju za aparat AK 200 ultra S ili odgovarajuće</t>
  </si>
  <si>
    <t>HD19044</t>
  </si>
  <si>
    <t>AV linija za hemodijafiltraciju za aparat Artis Physio ili odgovarajuće</t>
  </si>
  <si>
    <t>HD19045</t>
  </si>
  <si>
    <t>AV linija za hemodijalizu za aparat AK 200 ultra S ili odgovarajuće</t>
  </si>
  <si>
    <t>HD19046</t>
  </si>
  <si>
    <t>AV linija za hemodijalizu za aparat Artis Physio ili odgovarajuće</t>
  </si>
  <si>
    <t>HD19047</t>
  </si>
  <si>
    <t>BICART SET za aparate AK 200 ultra S i Artis Physio ili odgovarajuće</t>
  </si>
  <si>
    <t>HD19048</t>
  </si>
  <si>
    <t>Filter za visokoprečišćenu vodu za aparat AK 200 ultra S ili odgovarajuće</t>
  </si>
  <si>
    <t>HD19049</t>
  </si>
  <si>
    <t>Filter za visokoprečišćenu vodu za aparat Artis Physio ili odgovarajuće</t>
  </si>
  <si>
    <t>HD19050</t>
  </si>
  <si>
    <t>Filter za visokoprečišćenu vodu za aparat Hospal Innova ili odgovarajuće</t>
  </si>
  <si>
    <t>HD19051</t>
  </si>
  <si>
    <t>Linija za sterilni infuzat (Supstituciona linija)  za aparat AK 200 ultra S ili odgovarajuće</t>
  </si>
  <si>
    <t>HD19052</t>
  </si>
  <si>
    <t>Linija za sterilni infuzat (Supstituciona linija) za aparat Artis Physio ili odgovarajuće</t>
  </si>
  <si>
    <t>HD19053</t>
  </si>
  <si>
    <t>Sredstvo za hladnu sterilizaciju mašine za aparate Hospal Innova i AK 200 ultra S ili odgovarajuće</t>
  </si>
  <si>
    <t>HD19054</t>
  </si>
  <si>
    <t>Sredstvo za sterilizaciju mašine na bazi limunske kiseline, ketridž za aparate AK 200 ultra S i Artis Physio ili odgovarajuće</t>
  </si>
  <si>
    <t>HD19055</t>
  </si>
  <si>
    <t>Sredstvo za sterilizaciju mašine na bazi natrijum karbonata, ketridž za aparate AK 200 ultra S i Artis Physio ili odgovarajuće</t>
  </si>
  <si>
    <t>HD19056</t>
  </si>
  <si>
    <t>Gambro Renal Products</t>
  </si>
  <si>
    <t xml:space="preserve">Vital Healthcare </t>
  </si>
  <si>
    <t>Gambro Dasco S.p.A.</t>
  </si>
  <si>
    <t xml:space="preserve">Gambro Lundia AB Bieffe Medital SpA </t>
  </si>
  <si>
    <t>Gambro Dialysatoren GMBH</t>
  </si>
  <si>
    <t>Gambro Industries</t>
  </si>
  <si>
    <t>Bioxal SA</t>
  </si>
  <si>
    <t>Gambro Lundia AB</t>
  </si>
  <si>
    <t xml:space="preserve">Cartridge Standard 
114611
</t>
  </si>
  <si>
    <t>NovaLine Tubing Set for Hemodialysis BL 200HDF 955444</t>
  </si>
  <si>
    <t xml:space="preserve">Artiset Prepost 
955077
</t>
  </si>
  <si>
    <t>NovaLine Tubing Set for Hemodialysis BL 105 955303 /NovaLine Tubing Set for Hemodialysis BL 200HDF 955444</t>
  </si>
  <si>
    <t>Artiset HD DNL HC 955075/ 955549</t>
  </si>
  <si>
    <t xml:space="preserve">BICART SELECT COMBI-PAK 107617 
 SELECTBAG ONE AX250G 110532
  SELECTBAG ONE  AX275G 112636  SELECTBAG ONE AX225G 112634 SELECTBAG ONE AX350G 112642 SELECTBAG CITRATE CX250G 114685 SELECTBAG CITRATE CX275G 114688
</t>
  </si>
  <si>
    <t xml:space="preserve">U 8000 S Ultrafilter 
101902
</t>
  </si>
  <si>
    <t xml:space="preserve">U 9000 Ultrafilter 
112062
</t>
  </si>
  <si>
    <t xml:space="preserve">Diaclear ultrafilters 
106887
</t>
  </si>
  <si>
    <t xml:space="preserve">Ultra SteriSet 
103564
</t>
  </si>
  <si>
    <t xml:space="preserve">Ultra HDF Line 
115283
</t>
  </si>
  <si>
    <t xml:space="preserve">Dialox 
104112
</t>
  </si>
  <si>
    <t xml:space="preserve">CleanCart A 
114010
</t>
  </si>
  <si>
    <t>set</t>
  </si>
  <si>
    <t>litar</t>
  </si>
  <si>
    <t xml:space="preserve">CleanCart C 
955799
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</si>
</sst>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/>
    </xf>
    <xf numFmtId="4" fontId="58" fillId="58" borderId="19" xfId="0" applyNumberFormat="1" applyFont="1" applyFill="1" applyBorder="1" applyAlignment="1">
      <alignment horizontal="center" vertical="center"/>
    </xf>
    <xf numFmtId="3" fontId="58" fillId="58" borderId="19" xfId="0" applyNumberFormat="1" applyFont="1" applyFill="1" applyBorder="1" applyAlignment="1">
      <alignment horizontal="center" vertical="center"/>
    </xf>
    <xf numFmtId="4" fontId="58" fillId="57" borderId="19" xfId="0" applyNumberFormat="1" applyFont="1" applyFill="1" applyBorder="1" applyAlignment="1">
      <alignment horizontal="center" vertical="center"/>
    </xf>
    <xf numFmtId="0" fontId="59" fillId="58" borderId="19" xfId="0" applyFont="1" applyFill="1" applyBorder="1" applyAlignment="1">
      <alignment horizontal="center" vertical="center" wrapText="1"/>
    </xf>
    <xf numFmtId="0" fontId="59" fillId="56" borderId="19" xfId="0" applyFont="1" applyFill="1" applyBorder="1" applyAlignment="1">
      <alignment horizontal="right" vertical="center" wrapText="1"/>
    </xf>
    <xf numFmtId="0" fontId="58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4" fontId="54" fillId="55" borderId="29" xfId="94" applyNumberFormat="1" applyFont="1" applyFill="1" applyBorder="1" applyAlignment="1">
      <alignment horizontal="center" vertical="center" wrapText="1"/>
      <protection/>
    </xf>
    <xf numFmtId="0" fontId="59" fillId="57" borderId="19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6">
      <selection activeCell="E40" sqref="E40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5" ht="12.75">
      <c r="A4" s="48" t="s">
        <v>41</v>
      </c>
      <c r="B4" s="48"/>
      <c r="C4" s="48"/>
      <c r="D4" s="48"/>
      <c r="E4" s="48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9" t="s">
        <v>35</v>
      </c>
      <c r="F6" s="20" t="s">
        <v>5</v>
      </c>
      <c r="G6" s="21" t="s">
        <v>6</v>
      </c>
      <c r="H6" s="22" t="s">
        <v>7</v>
      </c>
      <c r="I6" s="24" t="s">
        <v>8</v>
      </c>
      <c r="J6" s="35" t="s">
        <v>9</v>
      </c>
      <c r="K6" s="24" t="s">
        <v>10</v>
      </c>
      <c r="L6" s="22" t="s">
        <v>2</v>
      </c>
      <c r="M6" s="24" t="s">
        <v>24</v>
      </c>
    </row>
    <row r="7" spans="1:13" ht="57" customHeight="1">
      <c r="A7" s="39">
        <v>5</v>
      </c>
      <c r="B7" s="37" t="s">
        <v>43</v>
      </c>
      <c r="C7" s="38" t="s">
        <v>44</v>
      </c>
      <c r="D7" s="36"/>
      <c r="E7" s="39" t="s">
        <v>79</v>
      </c>
      <c r="F7" s="39" t="s">
        <v>71</v>
      </c>
      <c r="G7" s="39" t="s">
        <v>36</v>
      </c>
      <c r="H7" s="42"/>
      <c r="I7" s="43">
        <v>600</v>
      </c>
      <c r="J7" s="41">
        <v>600</v>
      </c>
      <c r="K7" s="33">
        <f>I7*H7</f>
        <v>0</v>
      </c>
      <c r="L7" s="34">
        <f>J7*H7</f>
        <v>0</v>
      </c>
      <c r="M7" s="24">
        <v>1</v>
      </c>
    </row>
    <row r="8" spans="1:13" ht="57" customHeight="1">
      <c r="A8" s="39">
        <v>9</v>
      </c>
      <c r="B8" s="37" t="s">
        <v>45</v>
      </c>
      <c r="C8" s="38" t="s">
        <v>46</v>
      </c>
      <c r="D8" s="36"/>
      <c r="E8" s="39" t="s">
        <v>80</v>
      </c>
      <c r="F8" s="39" t="s">
        <v>72</v>
      </c>
      <c r="G8" s="39" t="s">
        <v>36</v>
      </c>
      <c r="H8" s="42"/>
      <c r="I8" s="43">
        <v>600</v>
      </c>
      <c r="J8" s="41">
        <v>600</v>
      </c>
      <c r="K8" s="33">
        <f aca="true" t="shared" si="0" ref="K8:K20">I8*H8</f>
        <v>0</v>
      </c>
      <c r="L8" s="34">
        <f aca="true" t="shared" si="1" ref="L8:L20">J8*H8</f>
        <v>0</v>
      </c>
      <c r="M8" s="24">
        <v>1</v>
      </c>
    </row>
    <row r="9" spans="1:13" ht="57" customHeight="1">
      <c r="A9" s="39">
        <v>10</v>
      </c>
      <c r="B9" s="37" t="s">
        <v>47</v>
      </c>
      <c r="C9" s="38" t="s">
        <v>48</v>
      </c>
      <c r="D9" s="36"/>
      <c r="E9" s="39" t="s">
        <v>81</v>
      </c>
      <c r="F9" s="39" t="s">
        <v>73</v>
      </c>
      <c r="G9" s="39" t="s">
        <v>36</v>
      </c>
      <c r="H9" s="42"/>
      <c r="I9" s="43">
        <v>600</v>
      </c>
      <c r="J9" s="41">
        <v>600</v>
      </c>
      <c r="K9" s="33">
        <f t="shared" si="0"/>
        <v>0</v>
      </c>
      <c r="L9" s="34">
        <f t="shared" si="1"/>
        <v>0</v>
      </c>
      <c r="M9" s="24">
        <v>1</v>
      </c>
    </row>
    <row r="10" spans="1:13" ht="78" customHeight="1">
      <c r="A10" s="39">
        <v>13</v>
      </c>
      <c r="B10" s="37" t="s">
        <v>49</v>
      </c>
      <c r="C10" s="38" t="s">
        <v>50</v>
      </c>
      <c r="D10" s="36"/>
      <c r="E10" s="39" t="s">
        <v>82</v>
      </c>
      <c r="F10" s="39" t="s">
        <v>72</v>
      </c>
      <c r="G10" s="39" t="s">
        <v>36</v>
      </c>
      <c r="H10" s="42"/>
      <c r="I10" s="43">
        <v>600</v>
      </c>
      <c r="J10" s="41">
        <v>600</v>
      </c>
      <c r="K10" s="33">
        <f t="shared" si="0"/>
        <v>0</v>
      </c>
      <c r="L10" s="34">
        <f t="shared" si="1"/>
        <v>0</v>
      </c>
      <c r="M10" s="24">
        <v>1</v>
      </c>
    </row>
    <row r="11" spans="1:13" ht="57" customHeight="1">
      <c r="A11" s="39">
        <v>14</v>
      </c>
      <c r="B11" s="37" t="s">
        <v>51</v>
      </c>
      <c r="C11" s="38" t="s">
        <v>52</v>
      </c>
      <c r="D11" s="36"/>
      <c r="E11" s="39" t="s">
        <v>83</v>
      </c>
      <c r="F11" s="39" t="s">
        <v>73</v>
      </c>
      <c r="G11" s="39" t="s">
        <v>36</v>
      </c>
      <c r="H11" s="42"/>
      <c r="I11" s="43">
        <v>600</v>
      </c>
      <c r="J11" s="41">
        <v>600</v>
      </c>
      <c r="K11" s="33">
        <f t="shared" si="0"/>
        <v>0</v>
      </c>
      <c r="L11" s="34">
        <f t="shared" si="1"/>
        <v>0</v>
      </c>
      <c r="M11" s="24">
        <v>1</v>
      </c>
    </row>
    <row r="12" spans="1:13" ht="158.25" customHeight="1">
      <c r="A12" s="39">
        <v>16</v>
      </c>
      <c r="B12" s="37" t="s">
        <v>53</v>
      </c>
      <c r="C12" s="38" t="s">
        <v>54</v>
      </c>
      <c r="D12" s="36"/>
      <c r="E12" s="39" t="s">
        <v>84</v>
      </c>
      <c r="F12" s="39" t="s">
        <v>74</v>
      </c>
      <c r="G12" s="39" t="s">
        <v>92</v>
      </c>
      <c r="H12" s="42"/>
      <c r="I12" s="43">
        <v>1300</v>
      </c>
      <c r="J12" s="41">
        <v>1300</v>
      </c>
      <c r="K12" s="33">
        <f t="shared" si="0"/>
        <v>0</v>
      </c>
      <c r="L12" s="34">
        <f t="shared" si="1"/>
        <v>0</v>
      </c>
      <c r="M12" s="24">
        <v>1</v>
      </c>
    </row>
    <row r="13" spans="1:13" ht="57" customHeight="1">
      <c r="A13" s="39">
        <v>22</v>
      </c>
      <c r="B13" s="37" t="s">
        <v>55</v>
      </c>
      <c r="C13" s="38" t="s">
        <v>56</v>
      </c>
      <c r="D13" s="36"/>
      <c r="E13" s="39" t="s">
        <v>85</v>
      </c>
      <c r="F13" s="39" t="s">
        <v>75</v>
      </c>
      <c r="G13" s="39" t="s">
        <v>36</v>
      </c>
      <c r="H13" s="40"/>
      <c r="I13" s="43">
        <v>13000</v>
      </c>
      <c r="J13" s="41">
        <v>13000</v>
      </c>
      <c r="K13" s="33">
        <f t="shared" si="0"/>
        <v>0</v>
      </c>
      <c r="L13" s="34">
        <f t="shared" si="1"/>
        <v>0</v>
      </c>
      <c r="M13" s="24">
        <v>1</v>
      </c>
    </row>
    <row r="14" spans="1:13" ht="57" customHeight="1">
      <c r="A14" s="39">
        <v>23</v>
      </c>
      <c r="B14" s="37" t="s">
        <v>57</v>
      </c>
      <c r="C14" s="38" t="s">
        <v>58</v>
      </c>
      <c r="D14" s="36"/>
      <c r="E14" s="39" t="s">
        <v>86</v>
      </c>
      <c r="F14" s="39" t="s">
        <v>75</v>
      </c>
      <c r="G14" s="39" t="s">
        <v>36</v>
      </c>
      <c r="H14" s="42"/>
      <c r="I14" s="43">
        <v>13000</v>
      </c>
      <c r="J14" s="41">
        <v>13000</v>
      </c>
      <c r="K14" s="33">
        <f t="shared" si="0"/>
        <v>0</v>
      </c>
      <c r="L14" s="34">
        <f t="shared" si="1"/>
        <v>0</v>
      </c>
      <c r="M14" s="24">
        <v>1</v>
      </c>
    </row>
    <row r="15" spans="1:13" ht="57" customHeight="1">
      <c r="A15" s="39">
        <v>24</v>
      </c>
      <c r="B15" s="37" t="s">
        <v>59</v>
      </c>
      <c r="C15" s="38" t="s">
        <v>60</v>
      </c>
      <c r="D15" s="36"/>
      <c r="E15" s="39" t="s">
        <v>87</v>
      </c>
      <c r="F15" s="39" t="s">
        <v>76</v>
      </c>
      <c r="G15" s="39" t="s">
        <v>36</v>
      </c>
      <c r="H15" s="40"/>
      <c r="I15" s="43">
        <v>13000</v>
      </c>
      <c r="J15" s="41">
        <v>13000</v>
      </c>
      <c r="K15" s="33">
        <f t="shared" si="0"/>
        <v>0</v>
      </c>
      <c r="L15" s="34">
        <f t="shared" si="1"/>
        <v>0</v>
      </c>
      <c r="M15" s="24">
        <v>1</v>
      </c>
    </row>
    <row r="16" spans="1:13" ht="57" customHeight="1">
      <c r="A16" s="39">
        <v>28</v>
      </c>
      <c r="B16" s="37" t="s">
        <v>61</v>
      </c>
      <c r="C16" s="38" t="s">
        <v>62</v>
      </c>
      <c r="D16" s="36"/>
      <c r="E16" s="39" t="s">
        <v>88</v>
      </c>
      <c r="F16" s="39" t="s">
        <v>76</v>
      </c>
      <c r="G16" s="39" t="s">
        <v>36</v>
      </c>
      <c r="H16" s="42"/>
      <c r="I16" s="43">
        <v>1485</v>
      </c>
      <c r="J16" s="41">
        <v>1485</v>
      </c>
      <c r="K16" s="33">
        <f t="shared" si="0"/>
        <v>0</v>
      </c>
      <c r="L16" s="34">
        <f t="shared" si="1"/>
        <v>0</v>
      </c>
      <c r="M16" s="24">
        <v>1</v>
      </c>
    </row>
    <row r="17" spans="1:13" ht="57" customHeight="1">
      <c r="A17" s="39">
        <v>29</v>
      </c>
      <c r="B17" s="37" t="s">
        <v>63</v>
      </c>
      <c r="C17" s="38" t="s">
        <v>64</v>
      </c>
      <c r="D17" s="36"/>
      <c r="E17" s="39" t="s">
        <v>89</v>
      </c>
      <c r="F17" s="39" t="s">
        <v>73</v>
      </c>
      <c r="G17" s="39" t="s">
        <v>36</v>
      </c>
      <c r="H17" s="42"/>
      <c r="I17" s="43">
        <v>1485</v>
      </c>
      <c r="J17" s="41">
        <v>1485</v>
      </c>
      <c r="K17" s="33">
        <f t="shared" si="0"/>
        <v>0</v>
      </c>
      <c r="L17" s="34">
        <f t="shared" si="1"/>
        <v>0</v>
      </c>
      <c r="M17" s="24">
        <v>1</v>
      </c>
    </row>
    <row r="18" spans="1:13" ht="57" customHeight="1">
      <c r="A18" s="39">
        <v>32</v>
      </c>
      <c r="B18" s="37" t="s">
        <v>65</v>
      </c>
      <c r="C18" s="38" t="s">
        <v>66</v>
      </c>
      <c r="D18" s="36"/>
      <c r="E18" s="39" t="s">
        <v>90</v>
      </c>
      <c r="F18" s="39" t="s">
        <v>77</v>
      </c>
      <c r="G18" s="39" t="s">
        <v>93</v>
      </c>
      <c r="H18" s="42"/>
      <c r="I18" s="43">
        <v>1180</v>
      </c>
      <c r="J18" s="41">
        <v>1180</v>
      </c>
      <c r="K18" s="33">
        <f t="shared" si="0"/>
        <v>0</v>
      </c>
      <c r="L18" s="34">
        <f t="shared" si="1"/>
        <v>0</v>
      </c>
      <c r="M18" s="24">
        <v>1</v>
      </c>
    </row>
    <row r="19" spans="1:13" ht="57" customHeight="1">
      <c r="A19" s="39">
        <v>35</v>
      </c>
      <c r="B19" s="37" t="s">
        <v>67</v>
      </c>
      <c r="C19" s="38" t="s">
        <v>68</v>
      </c>
      <c r="D19" s="36"/>
      <c r="E19" s="52" t="s">
        <v>94</v>
      </c>
      <c r="F19" s="39" t="s">
        <v>78</v>
      </c>
      <c r="G19" s="39" t="s">
        <v>36</v>
      </c>
      <c r="H19" s="42"/>
      <c r="I19" s="43">
        <v>426</v>
      </c>
      <c r="J19" s="41">
        <v>426</v>
      </c>
      <c r="K19" s="33">
        <f t="shared" si="0"/>
        <v>0</v>
      </c>
      <c r="L19" s="34">
        <f t="shared" si="1"/>
        <v>0</v>
      </c>
      <c r="M19" s="24">
        <v>1</v>
      </c>
    </row>
    <row r="20" spans="1:13" ht="57" customHeight="1">
      <c r="A20" s="39">
        <v>36</v>
      </c>
      <c r="B20" s="37" t="s">
        <v>69</v>
      </c>
      <c r="C20" s="38" t="s">
        <v>70</v>
      </c>
      <c r="D20" s="36"/>
      <c r="E20" s="44" t="s">
        <v>91</v>
      </c>
      <c r="F20" s="39" t="s">
        <v>78</v>
      </c>
      <c r="G20" s="39" t="s">
        <v>36</v>
      </c>
      <c r="H20" s="42"/>
      <c r="I20" s="43">
        <v>426</v>
      </c>
      <c r="J20" s="41">
        <v>426</v>
      </c>
      <c r="K20" s="33">
        <f t="shared" si="0"/>
        <v>0</v>
      </c>
      <c r="L20" s="34">
        <f t="shared" si="1"/>
        <v>0</v>
      </c>
      <c r="M20" s="24">
        <v>1</v>
      </c>
    </row>
    <row r="21" spans="1:13" ht="21.75" customHeight="1">
      <c r="A21" s="46" t="s">
        <v>4</v>
      </c>
      <c r="B21" s="46"/>
      <c r="C21" s="46"/>
      <c r="D21" s="46"/>
      <c r="E21" s="46"/>
      <c r="F21" s="46"/>
      <c r="G21" s="46"/>
      <c r="H21" s="46"/>
      <c r="I21" s="46"/>
      <c r="J21" s="46"/>
      <c r="K21" s="30">
        <f>SUM(K7:K20)</f>
        <v>0</v>
      </c>
      <c r="L21" s="31">
        <f>SUM(L7:L20)</f>
        <v>0</v>
      </c>
      <c r="M21" s="32">
        <f>AVERAGE(M20:M20)</f>
        <v>1</v>
      </c>
    </row>
    <row r="22" spans="1:13" ht="18.75" customHeight="1">
      <c r="A22" s="45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25">
        <f>K21*0.1</f>
        <v>0</v>
      </c>
      <c r="L22" s="26">
        <f>L21*0.1</f>
        <v>0</v>
      </c>
      <c r="M22" s="27"/>
    </row>
    <row r="23" spans="1:13" ht="18" customHeight="1">
      <c r="A23" s="45" t="s">
        <v>3</v>
      </c>
      <c r="B23" s="45"/>
      <c r="C23" s="45"/>
      <c r="D23" s="45"/>
      <c r="E23" s="45"/>
      <c r="F23" s="45"/>
      <c r="G23" s="45"/>
      <c r="H23" s="45"/>
      <c r="I23" s="45"/>
      <c r="J23" s="45"/>
      <c r="K23" s="25">
        <f>SUM(K21:K22)</f>
        <v>0</v>
      </c>
      <c r="L23" s="26">
        <f>SUM(L21:L22)</f>
        <v>0</v>
      </c>
      <c r="M23" s="27"/>
    </row>
  </sheetData>
  <sheetProtection/>
  <mergeCells count="5">
    <mergeCell ref="A22:J22"/>
    <mergeCell ref="A23:J23"/>
    <mergeCell ref="A21:J21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K33" sqref="K3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39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'MEDICON  - specifikacija'!K21</f>
        <v>0</v>
      </c>
      <c r="F6" s="11">
        <f>'MEDICON  - specifikacija'!L21</f>
        <v>0</v>
      </c>
      <c r="G6" s="12">
        <f>'MEDICON  - specifikacija'!L23</f>
        <v>0</v>
      </c>
    </row>
    <row r="7" spans="2:7" ht="24.75" customHeight="1" thickBot="1">
      <c r="B7" s="4" t="s">
        <v>16</v>
      </c>
      <c r="C7" s="13" t="s">
        <v>17</v>
      </c>
      <c r="D7" s="3"/>
      <c r="E7" s="49" t="s">
        <v>18</v>
      </c>
      <c r="F7" s="50"/>
      <c r="G7" s="5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'MEDICON  - specifikacija'!M21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28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2019-12-25T12:48:28Z</dcterms:modified>
  <cp:category/>
  <cp:version/>
  <cp:contentType/>
  <cp:contentStatus/>
</cp:coreProperties>
</file>