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9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<sst xmlns="http://schemas.openxmlformats.org/spreadsheetml/2006/main" count="49" uniqueCount="48">
  <si>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</si>
  <si>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</si>
  <si>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</si>
  <si>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</si>
  <si>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</si>
  <si>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</si>
  <si>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</si>
  <si>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</si>
  <si>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</si>
  <si>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</si>
  <si>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</si>
  <si>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</si>
  <si>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</si>
  <si>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</si>
  <si>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</si>
  <si>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</si>
  <si>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</si>
  <si>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</si>
  <si>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</si>
  <si>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</si>
  <si>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</si>
  <si>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</si>
  <si>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</si>
  <si>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</si>
  <si>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</si>
  <si>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</si>
  <si>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</si>
  <si>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</si>
  <si>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</si>
  <si>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</si>
  <si>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</si>
  <si>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</si>
  <si>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</si>
  <si>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</si>
  <si>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</si>
  <si>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</si>
  <si>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</si>
  <si>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</si>
  <si>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</si>
  <si>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</si>
  <si>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</si>
  <si>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MEDICA LINEA PHARM D.O.O.</t>
  </si>
  <si>
    <t>ertapenem natrijum 1 g</t>
  </si>
  <si>
    <t>INVANZ</t>
  </si>
  <si>
    <t>Laboratories Merck Sharp &amp; Dohme - Chibret</t>
  </si>
  <si>
    <t>prašak za koncentrat za rastvor za infuziju</t>
  </si>
  <si>
    <t>1 g</t>
  </si>
  <si>
    <t>bočica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</si>
</sst>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105" applyFont="1" applyFill="1" applyBorder="1" applyAlignment="1">
      <alignment horizontal="center" vertical="center" wrapText="1"/>
      <protection/>
    </xf>
    <xf numFmtId="4" fontId="48" fillId="0" borderId="10" xfId="105" applyNumberFormat="1" applyFont="1" applyFill="1" applyBorder="1" applyAlignment="1">
      <alignment horizontal="center" vertical="center" wrapText="1"/>
      <protection/>
    </xf>
    <xf numFmtId="0" fontId="4" fillId="33" borderId="11" xfId="105" applyFont="1" applyFill="1" applyBorder="1" applyAlignment="1">
      <alignment horizontal="center" vertical="center" wrapText="1"/>
      <protection/>
    </xf>
    <xf numFmtId="0" fontId="4" fillId="33" borderId="15" xfId="105" applyFont="1" applyFill="1" applyBorder="1" applyAlignment="1">
      <alignment horizontal="center" vertical="center" wrapText="1"/>
      <protection/>
    </xf>
    <xf numFmtId="0" fontId="4" fillId="33" borderId="13" xfId="105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117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1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4" fontId="6" fillId="0" borderId="10" xfId="62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105" applyNumberFormat="1" applyFont="1" applyFill="1" applyBorder="1" applyAlignment="1">
      <alignment horizontal="center" vertical="center" wrapText="1"/>
      <protection/>
    </xf>
    <xf numFmtId="4" fontId="50" fillId="33" borderId="12" xfId="105" applyNumberFormat="1" applyFont="1" applyFill="1" applyBorder="1" applyAlignment="1">
      <alignment horizontal="center" vertical="center" wrapText="1"/>
      <protection/>
    </xf>
    <xf numFmtId="4" fontId="50" fillId="33" borderId="16" xfId="105" applyNumberFormat="1" applyFont="1" applyFill="1" applyBorder="1" applyAlignment="1">
      <alignment horizontal="center" vertical="center" wrapText="1"/>
      <protection/>
    </xf>
    <xf numFmtId="186" fontId="6" fillId="0" borderId="10" xfId="0" applyNumberFormat="1" applyFont="1" applyFill="1" applyBorder="1" applyAlignment="1">
      <alignment horizontal="center" vertical="center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5" xfId="68"/>
    <cellStyle name="Normal 2 18" xfId="69"/>
    <cellStyle name="Normal 2 2" xfId="70"/>
    <cellStyle name="Normal 2 2 10" xfId="71"/>
    <cellStyle name="Normal 2 2 11" xfId="72"/>
    <cellStyle name="Normal 2 2 12" xfId="73"/>
    <cellStyle name="Normal 2 2 13" xfId="74"/>
    <cellStyle name="Normal 2 2 2" xfId="75"/>
    <cellStyle name="Normal 2 2 2 2" xfId="76"/>
    <cellStyle name="Normal 2 2 3" xfId="77"/>
    <cellStyle name="Normal 2 2 4" xfId="78"/>
    <cellStyle name="Normal 2 2 5" xfId="79"/>
    <cellStyle name="Normal 2 2 5 2" xfId="80"/>
    <cellStyle name="Normal 2 2 6" xfId="81"/>
    <cellStyle name="Normal 2 2 7" xfId="82"/>
    <cellStyle name="Normal 2 2 8" xfId="83"/>
    <cellStyle name="Normal 2 2 9" xfId="84"/>
    <cellStyle name="Normal 2 3" xfId="85"/>
    <cellStyle name="Normal 2 3 2" xfId="86"/>
    <cellStyle name="Normal 2 3 3" xfId="87"/>
    <cellStyle name="Normal 2 3 4" xfId="88"/>
    <cellStyle name="Normal 2 3 5" xfId="89"/>
    <cellStyle name="Normal 2 3 6" xfId="90"/>
    <cellStyle name="Normal 2 4" xfId="91"/>
    <cellStyle name="Normal 2 4 2" xfId="92"/>
    <cellStyle name="Normal 2 5" xfId="93"/>
    <cellStyle name="Normal 2 6" xfId="94"/>
    <cellStyle name="Normal 2 6 2" xfId="95"/>
    <cellStyle name="Normal 2 7" xfId="96"/>
    <cellStyle name="Normal 2 8" xfId="97"/>
    <cellStyle name="Normal 2 9" xfId="98"/>
    <cellStyle name="Normal 3" xfId="99"/>
    <cellStyle name="Normal 3 2" xfId="100"/>
    <cellStyle name="Normal 3 3" xfId="101"/>
    <cellStyle name="Normal 3 4" xfId="102"/>
    <cellStyle name="Normal 3 5" xfId="103"/>
    <cellStyle name="Normal 3 6" xfId="104"/>
    <cellStyle name="Normal 4" xfId="105"/>
    <cellStyle name="Normal 4 2" xfId="106"/>
    <cellStyle name="Normal 4 3" xfId="107"/>
    <cellStyle name="Normal 4 4" xfId="108"/>
    <cellStyle name="Normal 5" xfId="109"/>
    <cellStyle name="Normal 5 2" xfId="110"/>
    <cellStyle name="Normal 6" xfId="111"/>
    <cellStyle name="Normal 6 2" xfId="112"/>
    <cellStyle name="Normal 6 3" xfId="113"/>
    <cellStyle name="Normal 7" xfId="114"/>
    <cellStyle name="Normal 8" xfId="115"/>
    <cellStyle name="Normal 9" xfId="116"/>
    <cellStyle name="Normal_Priznto djuture" xfId="117"/>
    <cellStyle name="Note" xfId="118"/>
    <cellStyle name="Output" xfId="119"/>
    <cellStyle name="Percent" xfId="120"/>
    <cellStyle name="Percent 2" xfId="121"/>
    <cellStyle name="Percent 2 10" xfId="122"/>
    <cellStyle name="Percent 2 11" xfId="123"/>
    <cellStyle name="Percent 2 12" xfId="124"/>
    <cellStyle name="Percent 2 13" xfId="125"/>
    <cellStyle name="Percent 2 2" xfId="126"/>
    <cellStyle name="Percent 2 3" xfId="127"/>
    <cellStyle name="Percent 2 4" xfId="128"/>
    <cellStyle name="Percent 2 5" xfId="129"/>
    <cellStyle name="Percent 2 6" xfId="130"/>
    <cellStyle name="Percent 2 7" xfId="131"/>
    <cellStyle name="Percent 2 8" xfId="132"/>
    <cellStyle name="Percent 2 9" xfId="133"/>
    <cellStyle name="Percent 3" xfId="134"/>
    <cellStyle name="Percent 4" xfId="135"/>
    <cellStyle name="Percent 6" xfId="136"/>
    <cellStyle name="Title" xfId="137"/>
    <cellStyle name="Total" xfId="138"/>
    <cellStyle name="Warning Text" xfId="13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18.421875" style="19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6"/>
    </row>
    <row r="3" spans="1:15" ht="12.75" customHeight="1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"/>
    </row>
    <row r="6" spans="1:14" ht="53.25" customHeight="1">
      <c r="A6" s="36" t="s">
        <v>38</v>
      </c>
      <c r="B6" s="36" t="s">
        <v>36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37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35</v>
      </c>
      <c r="N6" s="47" t="s">
        <v>8</v>
      </c>
    </row>
    <row r="7" spans="1:14" s="20" customFormat="1" ht="53.25" customHeight="1">
      <c r="A7" s="42">
        <v>211</v>
      </c>
      <c r="B7" s="49" t="s">
        <v>42</v>
      </c>
      <c r="C7" s="56">
        <v>29780</v>
      </c>
      <c r="D7" s="49" t="s">
        <v>43</v>
      </c>
      <c r="E7" s="49" t="s">
        <v>44</v>
      </c>
      <c r="F7" s="43" t="s">
        <v>45</v>
      </c>
      <c r="G7" s="49" t="s">
        <v>46</v>
      </c>
      <c r="H7" s="44" t="s">
        <v>47</v>
      </c>
      <c r="I7" s="50"/>
      <c r="J7" s="46">
        <v>5015.4</v>
      </c>
      <c r="K7" s="45">
        <v>4775.1</v>
      </c>
      <c r="L7" s="35">
        <f>I7*J7</f>
        <v>0</v>
      </c>
      <c r="M7" s="34">
        <f>I7*K7</f>
        <v>0</v>
      </c>
      <c r="N7" s="47">
        <v>2</v>
      </c>
    </row>
    <row r="8" spans="1:14" ht="24.75" customHeight="1">
      <c r="A8" s="51" t="s">
        <v>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27">
        <f>SUM(L7:L7)</f>
        <v>0</v>
      </c>
      <c r="M8" s="33">
        <f>SUM(M7:M7)</f>
        <v>0</v>
      </c>
      <c r="N8" s="48">
        <f>AVERAGE(N7:N7)</f>
        <v>2</v>
      </c>
    </row>
    <row r="9" spans="1:14" ht="24.75" customHeight="1">
      <c r="A9" s="51" t="s">
        <v>10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27">
        <f>L8*0.1</f>
        <v>0</v>
      </c>
      <c r="M9" s="33">
        <f>M8*0.1</f>
        <v>0</v>
      </c>
      <c r="N9" s="30"/>
    </row>
    <row r="10" spans="1:14" ht="24.75" customHeight="1">
      <c r="A10" s="51" t="s">
        <v>11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27">
        <f>L8+L9</f>
        <v>0</v>
      </c>
      <c r="M10" s="33">
        <f>M9+M8</f>
        <v>0</v>
      </c>
      <c r="N10" s="30"/>
    </row>
    <row r="16" spans="9:14" s="20" customFormat="1" ht="12.75">
      <c r="I16" s="28"/>
      <c r="J16" s="29"/>
      <c r="K16" s="29"/>
      <c r="L16" s="29"/>
      <c r="M16" s="29"/>
      <c r="N16" s="28"/>
    </row>
    <row r="19" ht="12.75">
      <c r="D19" s="20"/>
    </row>
  </sheetData>
  <sheetProtection/>
  <mergeCells count="5">
    <mergeCell ref="A10:K10"/>
    <mergeCell ref="A9:K9"/>
    <mergeCell ref="A2:N2"/>
    <mergeCell ref="A3:N3"/>
    <mergeCell ref="A8:K8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41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specifikacija!L8</f>
        <v>0</v>
      </c>
      <c r="F6" s="11">
        <f>specifikacija!M8</f>
        <v>0</v>
      </c>
      <c r="G6" s="12">
        <f>specifikacija!M10</f>
        <v>0</v>
      </c>
    </row>
    <row r="7" spans="2:7" ht="36.75" thickBot="1">
      <c r="B7" s="3" t="s">
        <v>14</v>
      </c>
      <c r="C7" s="7" t="s">
        <v>28</v>
      </c>
      <c r="E7" s="53" t="s">
        <v>34</v>
      </c>
      <c r="F7" s="54"/>
      <c r="G7" s="5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specifikacija!N8</f>
        <v>2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2021-05-20T06:28:45Z</dcterms:modified>
  <cp:category/>
  <cp:version/>
  <cp:contentType/>
  <cp:contentStatus/>
</cp:coreProperties>
</file>