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oul medical d.o.o. - specifik." sheetId="1" r:id="rId1"/>
    <sheet name="Soul med. d.o.o. - Obrazac KVI" sheetId="2" r:id="rId2"/>
  </sheets>
  <definedNames>
    <definedName name="_xlnm.Print_Area" localSheetId="1">'Soul med. d.o.o. - Obrazac KVI'!$A$1:$H$22</definedName>
    <definedName name="_xlnm.Print_Area" localSheetId="0">'Soul medical d.o.o. - specifik.'!$A$1:$L$10</definedName>
  </definedNames>
  <calcPr fullCalcOnLoad="1"/>
</workbook>
</file>

<file path=xl/sharedStrings.xml><?xml version="1.0" encoding="utf-8"?>
<sst xmlns="http://schemas.openxmlformats.org/spreadsheetml/2006/main" count="51" uniqueCount="49">
  <si>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</si>
  <si>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</si>
  <si>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</si>
  <si>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</si>
  <si>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</si>
  <si>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</si>
  <si>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</si>
  <si>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</si>
  <si>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</si>
  <si>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</si>
  <si>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</si>
  <si>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</si>
  <si>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</si>
  <si>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</si>
  <si>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</si>
  <si>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</si>
  <si>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</si>
  <si>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</si>
  <si>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</si>
  <si>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</si>
  <si>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</si>
  <si>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</si>
  <si>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</si>
  <si>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</si>
  <si>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</si>
  <si>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</si>
  <si>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</si>
  <si>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</si>
  <si>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</si>
  <si>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</si>
  <si>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</si>
  <si>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</si>
  <si>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</si>
  <si>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</si>
  <si>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</si>
  <si>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</si>
  <si>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404-1-110/19-81</t>
  </si>
  <si>
    <t>Интраокуларна сочива са пратећим специфичним потрошним материјалом који је неопходан за њeгову имплантацију</t>
  </si>
  <si>
    <t>33731110  и 33662100</t>
  </si>
  <si>
    <t xml:space="preserve">Најнижа понуђена цена и економски најповољнија понуда за партију </t>
  </si>
  <si>
    <t>Износ ПДВ-а (20%)</t>
  </si>
  <si>
    <t>Назив добављача: SOUL MEDICAL d.o.o.</t>
  </si>
  <si>
    <t>Назив добављача: Soul medical d.o.o.</t>
  </si>
  <si>
    <t>ml</t>
  </si>
  <si>
    <t>Натријум хијалуронат концентрације 1.4%-1.8%</t>
  </si>
  <si>
    <t>SM200009</t>
  </si>
  <si>
    <t>Protectalon 1.8% Ophthalmic Viscosurgical Device</t>
  </si>
  <si>
    <t>MV007H</t>
  </si>
  <si>
    <t>VSY Biotechnology B.V.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</si>
</sst>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/>
    </xf>
    <xf numFmtId="3" fontId="0" fillId="35" borderId="0" xfId="0" applyNumberFormat="1" applyFill="1" applyAlignment="1">
      <alignment/>
    </xf>
    <xf numFmtId="3" fontId="40" fillId="0" borderId="10" xfId="58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5.8515625" style="30" customWidth="1"/>
    <col min="2" max="2" width="39.421875" style="30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7" width="12.28125" style="0" customWidth="1"/>
    <col min="8" max="8" width="13.7109375" style="0" customWidth="1"/>
    <col min="9" max="9" width="9.421875" style="24" hidden="1" customWidth="1"/>
    <col min="10" max="10" width="15.140625" style="0" customWidth="1"/>
    <col min="11" max="11" width="9.8515625" style="24" hidden="1" customWidth="1"/>
    <col min="12" max="12" width="24.28125" style="0" customWidth="1"/>
    <col min="13" max="13" width="4.8515625" style="24" hidden="1" customWidth="1"/>
  </cols>
  <sheetData>
    <row r="2" spans="1:12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8"/>
    </row>
    <row r="6" spans="1:13" ht="48" customHeight="1">
      <c r="A6" s="4" t="s">
        <v>0</v>
      </c>
      <c r="B6" s="4" t="s">
        <v>1</v>
      </c>
      <c r="C6" s="4" t="s">
        <v>32</v>
      </c>
      <c r="D6" s="4" t="s">
        <v>33</v>
      </c>
      <c r="E6" s="4" t="s">
        <v>34</v>
      </c>
      <c r="F6" s="4" t="s">
        <v>5</v>
      </c>
      <c r="G6" s="5" t="s">
        <v>6</v>
      </c>
      <c r="H6" s="4" t="s">
        <v>7</v>
      </c>
      <c r="I6" s="25" t="s">
        <v>8</v>
      </c>
      <c r="J6" s="4" t="s">
        <v>9</v>
      </c>
      <c r="K6" s="25" t="s">
        <v>10</v>
      </c>
      <c r="L6" s="4" t="s">
        <v>2</v>
      </c>
      <c r="M6" s="25" t="s">
        <v>24</v>
      </c>
    </row>
    <row r="7" spans="1:13" s="2" customFormat="1" ht="74.25" customHeight="1">
      <c r="A7" s="29">
        <v>11</v>
      </c>
      <c r="B7" s="47" t="s">
        <v>44</v>
      </c>
      <c r="C7" s="35" t="s">
        <v>45</v>
      </c>
      <c r="D7" s="36" t="s">
        <v>46</v>
      </c>
      <c r="E7" s="37" t="s">
        <v>47</v>
      </c>
      <c r="F7" s="37" t="s">
        <v>48</v>
      </c>
      <c r="G7" s="3" t="s">
        <v>43</v>
      </c>
      <c r="H7" s="34"/>
      <c r="I7" s="27">
        <v>1000</v>
      </c>
      <c r="J7" s="38">
        <v>1000</v>
      </c>
      <c r="K7" s="27">
        <f>H7*I7</f>
        <v>0</v>
      </c>
      <c r="L7" s="1">
        <f>H7*J7</f>
        <v>0</v>
      </c>
      <c r="M7" s="26">
        <v>3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31">
        <f>K7</f>
        <v>0</v>
      </c>
      <c r="L8" s="6">
        <f>L7</f>
        <v>0</v>
      </c>
      <c r="M8" s="48">
        <f>AVERAGE(M7)</f>
        <v>3</v>
      </c>
    </row>
    <row r="9" spans="1:12" ht="18.7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2">
        <f>K8*0.2</f>
        <v>0</v>
      </c>
      <c r="L9" s="6">
        <f>L8*0.2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2">
        <f>SUM(K8:K9)</f>
        <v>0</v>
      </c>
      <c r="L10" s="6">
        <f>SUM(L8:L9)</f>
        <v>0</v>
      </c>
    </row>
    <row r="13" ht="12.75">
      <c r="J13" s="33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11</v>
      </c>
      <c r="C2" s="7"/>
      <c r="D2" s="7"/>
      <c r="E2" s="46" t="s">
        <v>42</v>
      </c>
      <c r="F2" s="46"/>
      <c r="G2" s="46"/>
      <c r="H2" s="46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12</v>
      </c>
      <c r="C5" s="10" t="s">
        <v>36</v>
      </c>
      <c r="D5" s="8"/>
      <c r="E5" s="11" t="s">
        <v>13</v>
      </c>
      <c r="F5" s="12" t="s">
        <v>14</v>
      </c>
      <c r="G5" s="13" t="s">
        <v>15</v>
      </c>
    </row>
    <row r="6" spans="2:7" ht="15" thickBot="1">
      <c r="B6" s="14"/>
      <c r="C6" s="15"/>
      <c r="D6" s="8"/>
      <c r="E6" s="16">
        <f>'Soul medical d.o.o. - specifik.'!K8</f>
        <v>0</v>
      </c>
      <c r="F6" s="16">
        <f>'Soul medical d.o.o. - specifik.'!L8</f>
        <v>0</v>
      </c>
      <c r="G6" s="17">
        <f>'Soul medical d.o.o. - specifik.'!L10</f>
        <v>0</v>
      </c>
    </row>
    <row r="7" spans="2:7" ht="24.75" customHeight="1" thickBot="1">
      <c r="B7" s="9" t="s">
        <v>16</v>
      </c>
      <c r="C7" s="18" t="s">
        <v>17</v>
      </c>
      <c r="D7" s="8"/>
      <c r="E7" s="43" t="s">
        <v>18</v>
      </c>
      <c r="F7" s="44"/>
      <c r="G7" s="45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19</v>
      </c>
      <c r="C9" s="18" t="s">
        <v>20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21</v>
      </c>
      <c r="C11" s="18" t="s">
        <v>22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23</v>
      </c>
      <c r="D13" s="8"/>
      <c r="E13" s="22" t="s">
        <v>24</v>
      </c>
      <c r="F13" s="49">
        <f>'Soul medical d.o.o. - specifik.'!M8</f>
        <v>3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36">
      <c r="B15" s="9" t="s">
        <v>25</v>
      </c>
      <c r="C15" s="10" t="s">
        <v>26</v>
      </c>
      <c r="D15" s="8"/>
      <c r="E15" s="22" t="s">
        <v>27</v>
      </c>
      <c r="F15" s="18" t="s">
        <v>39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3.75">
      <c r="B17" s="9" t="s">
        <v>28</v>
      </c>
      <c r="C17" s="10" t="s">
        <v>37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29</v>
      </c>
      <c r="C19" s="10" t="s">
        <v>30</v>
      </c>
    </row>
    <row r="20" spans="2:3" ht="14.25">
      <c r="B20" s="14"/>
      <c r="C20" s="15"/>
    </row>
    <row r="21" spans="2:3" ht="15">
      <c r="B21" s="9" t="s">
        <v>31</v>
      </c>
      <c r="C21" s="23" t="s">
        <v>38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2020-05-13T08:07:33Z</dcterms:modified>
  <cp:category/>
  <cp:version/>
  <cp:contentType/>
  <cp:contentStatus/>
</cp:coreProperties>
</file>