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<sst xmlns="http://schemas.openxmlformats.org/spreadsheetml/2006/main" count="92" uniqueCount="77">
  <si>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</si>
  <si>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</si>
  <si>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</si>
  <si>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</si>
  <si>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</si>
  <si>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</si>
  <si>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</si>
  <si>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</si>
  <si>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</si>
  <si>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</si>
  <si>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</si>
  <si>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</si>
  <si>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</si>
  <si>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</si>
  <si>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</si>
  <si>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</si>
  <si>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</si>
  <si>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</si>
  <si>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</si>
  <si>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</si>
  <si>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</si>
  <si>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</si>
  <si>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</si>
  <si>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</si>
  <si>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</si>
  <si>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Процењена јединична цена</t>
  </si>
  <si>
    <t>Укупна процењена цена без ПДВ-а</t>
  </si>
  <si>
    <t>rastvor za injekciju</t>
  </si>
  <si>
    <t>bočica staklena</t>
  </si>
  <si>
    <t>Назив партије</t>
  </si>
  <si>
    <t>Јединична цена</t>
  </si>
  <si>
    <t>Заштићени назив понуђеног добра</t>
  </si>
  <si>
    <t>Произвођач</t>
  </si>
  <si>
    <t xml:space="preserve"> Фармацеутски облик</t>
  </si>
  <si>
    <t xml:space="preserve"> Јачина/ концентрација лека</t>
  </si>
  <si>
    <t>Јединица мере</t>
  </si>
  <si>
    <t>Количина</t>
  </si>
  <si>
    <t>404-1-110/19-98</t>
  </si>
  <si>
    <t>ЛЕКОВИ ЗА ЛЕЧЕЊЕ ЛИЦА КОЈА НИСУ ОСИГУРАНА КОД РФЗО</t>
  </si>
  <si>
    <t>rastvor za infuziju</t>
  </si>
  <si>
    <t>boca staklena</t>
  </si>
  <si>
    <t>УКУПНО БЕЗ ПДВ-а</t>
  </si>
  <si>
    <t>ИЗНОС ПДВ-а (10%)</t>
  </si>
  <si>
    <t>УКУПНО СА ПДВ-ом</t>
  </si>
  <si>
    <t>Укупна цена без 
ПДВ-а</t>
  </si>
  <si>
    <t>BEOHEM-3 d.o.o.</t>
  </si>
  <si>
    <t>BEOHEM-3 D.O.O.</t>
  </si>
  <si>
    <t>albumin, humani 5%, 100 ml</t>
  </si>
  <si>
    <t>Albunorm™ 5%</t>
  </si>
  <si>
    <t>Octapharma produktionsgesellschaft Deutschland MBH, Nemačka, Octapharma AB, Švedska, Octapharma S.A.S., Francuska, Octapharma pharmazeutika produktionsges.M.B.H., Austrija</t>
  </si>
  <si>
    <t>100 ml (50 g/l)</t>
  </si>
  <si>
    <t>albumin, humani 5%, 250 ml</t>
  </si>
  <si>
    <t>Octapharma produktionsgesellschaft Deutschland MBH, Nemačka, Octapharma AB, Švedska, Octapharma S.A.S., Francuska, Octapharma pharmazeutika produktionsges.M.B.H., Austrija, Octapharma pharmazeutika produktionsges.M.B.H., Austrija</t>
  </si>
  <si>
    <t>250 ml (50 g/l)</t>
  </si>
  <si>
    <t>albumin, humani 5%, 500 ml</t>
  </si>
  <si>
    <t>500 ml (50 g/l)</t>
  </si>
  <si>
    <t>humani normalni imunoglobulin za s.c. I i.m. primenu</t>
  </si>
  <si>
    <t>Gammanorm (1x1,65g); Gammanorm (1x3,3g)</t>
  </si>
  <si>
    <t>Octapharma AB, Švedska</t>
  </si>
  <si>
    <t>1,65 g / 3,3 g</t>
  </si>
  <si>
    <t>g</t>
  </si>
  <si>
    <t>humani hepatitis B imunoglobulin za intravensku primenu, 100 i.j.</t>
  </si>
  <si>
    <t>Hepatect CP</t>
  </si>
  <si>
    <t>Biotest pharma GMBH, Nemačka</t>
  </si>
  <si>
    <t>rastvor za infuziju/ prašak i rastvarač za rastvor za infuziju</t>
  </si>
  <si>
    <t>100 i.j.</t>
  </si>
  <si>
    <t>humani hepatitis B imunoglobulin za intravensku primenu, 500 i.j.</t>
  </si>
  <si>
    <t>500 i.j.</t>
  </si>
  <si>
    <t>humani hepatitis B imunoglobulin za intravensku primenu, 2000 i.j.</t>
  </si>
  <si>
    <t>2000 i.j.</t>
  </si>
  <si>
    <t>0179001</t>
  </si>
  <si>
    <t>0179002</t>
  </si>
  <si>
    <t>0179000</t>
  </si>
  <si>
    <t>0013317</t>
  </si>
  <si>
    <t>0013318</t>
  </si>
  <si>
    <t>0013319</t>
  </si>
  <si>
    <t>0013553
0013555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</si>
</sst>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47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34" borderId="10" xfId="57" applyFont="1" applyFill="1" applyBorder="1" applyAlignment="1">
      <alignment horizontal="center" vertical="center" wrapText="1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8" xfId="0" applyFont="1" applyBorder="1" applyAlignment="1">
      <alignment horizontal="right" vertical="center" wrapText="1"/>
    </xf>
    <xf numFmtId="0" fontId="49" fillId="0" borderId="19" xfId="0" applyFont="1" applyBorder="1" applyAlignment="1">
      <alignment horizontal="right" vertical="center" wrapText="1"/>
    </xf>
    <xf numFmtId="0" fontId="49" fillId="0" borderId="20" xfId="0" applyFont="1" applyBorder="1" applyAlignment="1">
      <alignment horizontal="right" vertical="center" wrapText="1"/>
    </xf>
    <xf numFmtId="4" fontId="49" fillId="33" borderId="14" xfId="59" applyNumberFormat="1" applyFont="1" applyFill="1" applyBorder="1" applyAlignment="1">
      <alignment horizontal="center" vertical="center" wrapText="1"/>
      <protection/>
    </xf>
    <xf numFmtId="4" fontId="49" fillId="33" borderId="12" xfId="59" applyNumberFormat="1" applyFont="1" applyFill="1" applyBorder="1" applyAlignment="1">
      <alignment horizontal="center" vertical="center" wrapText="1"/>
      <protection/>
    </xf>
    <xf numFmtId="4" fontId="49" fillId="33" borderId="16" xfId="59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zoomScale="70" zoomScaleNormal="70" zoomScalePageLayoutView="0" workbookViewId="0" topLeftCell="A7">
      <selection activeCell="B8" sqref="B8"/>
    </sheetView>
  </sheetViews>
  <sheetFormatPr defaultColWidth="9.140625" defaultRowHeight="15"/>
  <cols>
    <col min="1" max="1" width="9.00390625" style="17" customWidth="1"/>
    <col min="2" max="2" width="16.57421875" style="19" customWidth="1"/>
    <col min="3" max="3" width="24.8515625" style="33" customWidth="1"/>
    <col min="4" max="4" width="18.140625" style="2" customWidth="1"/>
    <col min="5" max="5" width="27.00390625" style="18" customWidth="1"/>
    <col min="6" max="6" width="23.140625" style="2" customWidth="1"/>
    <col min="7" max="7" width="18.00390625" style="2" customWidth="1"/>
    <col min="8" max="8" width="14.140625" style="2" customWidth="1"/>
    <col min="9" max="9" width="16.00390625" style="25" customWidth="1"/>
    <col min="10" max="10" width="16.00390625" style="26" customWidth="1"/>
    <col min="11" max="12" width="16.00390625" style="25" hidden="1" customWidth="1"/>
    <col min="13" max="13" width="18.7109375" style="25" customWidth="1"/>
    <col min="14" max="14" width="18.57421875" style="34" hidden="1" customWidth="1"/>
    <col min="15" max="15" width="22.8515625" style="26" customWidth="1"/>
    <col min="16" max="16" width="11.57421875" style="2" customWidth="1"/>
    <col min="17" max="16384" width="9.140625" style="2" customWidth="1"/>
  </cols>
  <sheetData>
    <row r="2" spans="1:15" ht="26.25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9.25" customHeight="1">
      <c r="A3" s="53" t="s">
        <v>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19" customFormat="1" ht="18.75" customHeight="1">
      <c r="A4" s="31"/>
      <c r="B4" s="46"/>
      <c r="C4" s="43"/>
      <c r="D4" s="31"/>
      <c r="E4" s="31"/>
      <c r="F4" s="31"/>
      <c r="G4" s="31"/>
      <c r="H4" s="31"/>
      <c r="I4" s="31"/>
      <c r="J4" s="48"/>
      <c r="K4" s="32"/>
      <c r="L4" s="32"/>
      <c r="M4" s="31"/>
      <c r="N4" s="31"/>
      <c r="O4" s="31"/>
    </row>
    <row r="5" spans="1:14" ht="38.25">
      <c r="A5" s="41" t="s">
        <v>23</v>
      </c>
      <c r="B5" s="42" t="s">
        <v>24</v>
      </c>
      <c r="C5" s="41" t="s">
        <v>29</v>
      </c>
      <c r="D5" s="41" t="s">
        <v>31</v>
      </c>
      <c r="E5" s="41" t="s">
        <v>32</v>
      </c>
      <c r="F5" s="41" t="s">
        <v>33</v>
      </c>
      <c r="G5" s="41" t="s">
        <v>34</v>
      </c>
      <c r="H5" s="41" t="s">
        <v>35</v>
      </c>
      <c r="I5" s="36" t="s">
        <v>36</v>
      </c>
      <c r="J5" s="49" t="s">
        <v>30</v>
      </c>
      <c r="K5" s="29" t="s">
        <v>25</v>
      </c>
      <c r="L5" s="30" t="s">
        <v>26</v>
      </c>
      <c r="M5" s="36" t="s">
        <v>44</v>
      </c>
      <c r="N5" s="37" t="s">
        <v>0</v>
      </c>
    </row>
    <row r="6" spans="1:15" ht="122.25" customHeight="1">
      <c r="A6" s="38">
        <v>55</v>
      </c>
      <c r="B6" s="50" t="s">
        <v>70</v>
      </c>
      <c r="C6" s="38" t="s">
        <v>47</v>
      </c>
      <c r="D6" s="47" t="s">
        <v>48</v>
      </c>
      <c r="E6" s="47" t="s">
        <v>49</v>
      </c>
      <c r="F6" s="38" t="s">
        <v>39</v>
      </c>
      <c r="G6" s="38" t="s">
        <v>50</v>
      </c>
      <c r="H6" s="38" t="s">
        <v>28</v>
      </c>
      <c r="I6" s="38"/>
      <c r="J6" s="40">
        <v>1822.4</v>
      </c>
      <c r="K6" s="51">
        <v>1943</v>
      </c>
      <c r="L6" s="39">
        <f>I6*K6</f>
        <v>0</v>
      </c>
      <c r="M6" s="40">
        <f>I6*J6</f>
        <v>0</v>
      </c>
      <c r="N6" s="44">
        <v>1</v>
      </c>
      <c r="O6" s="2"/>
    </row>
    <row r="7" spans="1:15" ht="153">
      <c r="A7" s="38">
        <v>56</v>
      </c>
      <c r="B7" s="50" t="s">
        <v>71</v>
      </c>
      <c r="C7" s="38" t="s">
        <v>51</v>
      </c>
      <c r="D7" s="47" t="s">
        <v>48</v>
      </c>
      <c r="E7" s="47" t="s">
        <v>52</v>
      </c>
      <c r="F7" s="38" t="s">
        <v>39</v>
      </c>
      <c r="G7" s="38" t="s">
        <v>53</v>
      </c>
      <c r="H7" s="38" t="s">
        <v>40</v>
      </c>
      <c r="I7" s="38"/>
      <c r="J7" s="40">
        <v>4556</v>
      </c>
      <c r="K7" s="51">
        <v>4857.6</v>
      </c>
      <c r="L7" s="39">
        <f aca="true" t="shared" si="0" ref="L7:L12">I7*K7</f>
        <v>0</v>
      </c>
      <c r="M7" s="40">
        <f aca="true" t="shared" si="1" ref="M7:M12">I7*J7</f>
        <v>0</v>
      </c>
      <c r="N7" s="44">
        <v>1</v>
      </c>
      <c r="O7" s="2"/>
    </row>
    <row r="8" spans="1:15" ht="175.5" customHeight="1">
      <c r="A8" s="38">
        <v>57</v>
      </c>
      <c r="B8" s="50" t="s">
        <v>72</v>
      </c>
      <c r="C8" s="38" t="s">
        <v>54</v>
      </c>
      <c r="D8" s="47" t="s">
        <v>48</v>
      </c>
      <c r="E8" s="47" t="s">
        <v>52</v>
      </c>
      <c r="F8" s="38" t="s">
        <v>39</v>
      </c>
      <c r="G8" s="38" t="s">
        <v>55</v>
      </c>
      <c r="H8" s="38" t="s">
        <v>40</v>
      </c>
      <c r="I8" s="38"/>
      <c r="J8" s="40">
        <v>9112</v>
      </c>
      <c r="K8" s="51">
        <v>9685.6</v>
      </c>
      <c r="L8" s="39">
        <f t="shared" si="0"/>
        <v>0</v>
      </c>
      <c r="M8" s="40">
        <f t="shared" si="1"/>
        <v>0</v>
      </c>
      <c r="N8" s="44">
        <v>1</v>
      </c>
      <c r="O8" s="2"/>
    </row>
    <row r="9" spans="1:15" ht="51">
      <c r="A9" s="38">
        <v>273</v>
      </c>
      <c r="B9" s="50" t="s">
        <v>76</v>
      </c>
      <c r="C9" s="38" t="s">
        <v>56</v>
      </c>
      <c r="D9" s="47" t="s">
        <v>57</v>
      </c>
      <c r="E9" s="47" t="s">
        <v>58</v>
      </c>
      <c r="F9" s="38" t="s">
        <v>27</v>
      </c>
      <c r="G9" s="38" t="s">
        <v>59</v>
      </c>
      <c r="H9" s="38" t="s">
        <v>60</v>
      </c>
      <c r="I9" s="38"/>
      <c r="J9" s="40">
        <v>5384.6</v>
      </c>
      <c r="K9" s="51">
        <v>5384.818181818183</v>
      </c>
      <c r="L9" s="39">
        <f t="shared" si="0"/>
        <v>0</v>
      </c>
      <c r="M9" s="40">
        <f t="shared" si="1"/>
        <v>0</v>
      </c>
      <c r="N9" s="44">
        <v>1</v>
      </c>
      <c r="O9" s="2"/>
    </row>
    <row r="10" spans="1:15" ht="58.5" customHeight="1">
      <c r="A10" s="38">
        <v>277</v>
      </c>
      <c r="B10" s="50" t="s">
        <v>73</v>
      </c>
      <c r="C10" s="38" t="s">
        <v>61</v>
      </c>
      <c r="D10" s="47" t="s">
        <v>62</v>
      </c>
      <c r="E10" s="47" t="s">
        <v>63</v>
      </c>
      <c r="F10" s="38" t="s">
        <v>64</v>
      </c>
      <c r="G10" s="38" t="s">
        <v>65</v>
      </c>
      <c r="H10" s="38" t="s">
        <v>28</v>
      </c>
      <c r="I10" s="38"/>
      <c r="J10" s="40">
        <v>7320</v>
      </c>
      <c r="K10" s="51">
        <v>7978.7</v>
      </c>
      <c r="L10" s="39">
        <f t="shared" si="0"/>
        <v>0</v>
      </c>
      <c r="M10" s="40">
        <f t="shared" si="1"/>
        <v>0</v>
      </c>
      <c r="N10" s="44">
        <v>1</v>
      </c>
      <c r="O10" s="2"/>
    </row>
    <row r="11" spans="1:15" ht="38.25">
      <c r="A11" s="38">
        <v>278</v>
      </c>
      <c r="B11" s="50" t="s">
        <v>74</v>
      </c>
      <c r="C11" s="38" t="s">
        <v>66</v>
      </c>
      <c r="D11" s="47" t="s">
        <v>62</v>
      </c>
      <c r="E11" s="47" t="s">
        <v>63</v>
      </c>
      <c r="F11" s="38" t="s">
        <v>64</v>
      </c>
      <c r="G11" s="38" t="s">
        <v>67</v>
      </c>
      <c r="H11" s="38" t="s">
        <v>28</v>
      </c>
      <c r="I11" s="38"/>
      <c r="J11" s="40">
        <v>36600</v>
      </c>
      <c r="K11" s="51">
        <v>36675.6</v>
      </c>
      <c r="L11" s="39">
        <f t="shared" si="0"/>
        <v>0</v>
      </c>
      <c r="M11" s="40">
        <f t="shared" si="1"/>
        <v>0</v>
      </c>
      <c r="N11" s="44">
        <v>1</v>
      </c>
      <c r="O11" s="2"/>
    </row>
    <row r="12" spans="1:15" ht="51">
      <c r="A12" s="38">
        <v>279</v>
      </c>
      <c r="B12" s="50" t="s">
        <v>75</v>
      </c>
      <c r="C12" s="38" t="s">
        <v>68</v>
      </c>
      <c r="D12" s="47" t="s">
        <v>62</v>
      </c>
      <c r="E12" s="47" t="s">
        <v>63</v>
      </c>
      <c r="F12" s="38" t="s">
        <v>39</v>
      </c>
      <c r="G12" s="38" t="s">
        <v>69</v>
      </c>
      <c r="H12" s="38" t="s">
        <v>28</v>
      </c>
      <c r="I12" s="38"/>
      <c r="J12" s="40">
        <v>141400</v>
      </c>
      <c r="K12" s="51">
        <v>141559</v>
      </c>
      <c r="L12" s="39">
        <f t="shared" si="0"/>
        <v>0</v>
      </c>
      <c r="M12" s="40">
        <f t="shared" si="1"/>
        <v>0</v>
      </c>
      <c r="N12" s="44">
        <v>1</v>
      </c>
      <c r="O12" s="2"/>
    </row>
    <row r="13" spans="1:15" ht="30" customHeight="1">
      <c r="A13" s="54" t="s">
        <v>41</v>
      </c>
      <c r="B13" s="55"/>
      <c r="C13" s="55"/>
      <c r="D13" s="55"/>
      <c r="E13" s="55"/>
      <c r="F13" s="55"/>
      <c r="G13" s="55"/>
      <c r="H13" s="55"/>
      <c r="I13" s="55"/>
      <c r="J13" s="55"/>
      <c r="K13" s="56"/>
      <c r="L13" s="39">
        <f>SUM(L6:L12)</f>
        <v>0</v>
      </c>
      <c r="M13" s="40">
        <f>SUM(M6:M12)</f>
        <v>0</v>
      </c>
      <c r="N13" s="52">
        <f>AVERAGE(N6:N12)</f>
        <v>1</v>
      </c>
      <c r="O13" s="2"/>
    </row>
    <row r="14" spans="1:15" ht="30" customHeight="1">
      <c r="A14" s="54" t="s">
        <v>42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39">
        <f>L13*0.1</f>
        <v>0</v>
      </c>
      <c r="M14" s="40">
        <f>M13*0.1</f>
        <v>0</v>
      </c>
      <c r="N14" s="45"/>
      <c r="O14" s="2"/>
    </row>
    <row r="15" spans="1:15" ht="30" customHeight="1">
      <c r="A15" s="54" t="s">
        <v>43</v>
      </c>
      <c r="B15" s="55"/>
      <c r="C15" s="55"/>
      <c r="D15" s="55"/>
      <c r="E15" s="55"/>
      <c r="F15" s="55"/>
      <c r="G15" s="55"/>
      <c r="H15" s="55"/>
      <c r="I15" s="55"/>
      <c r="J15" s="55"/>
      <c r="K15" s="56"/>
      <c r="L15" s="39">
        <f>L13+L14</f>
        <v>0</v>
      </c>
      <c r="M15" s="40">
        <f>M13+M14</f>
        <v>0</v>
      </c>
      <c r="N15" s="45"/>
      <c r="O15" s="2"/>
    </row>
    <row r="16" spans="1:15" ht="12.75">
      <c r="A16" s="2"/>
      <c r="C16" s="2"/>
      <c r="E16" s="2"/>
      <c r="I16" s="2"/>
      <c r="K16" s="2"/>
      <c r="L16" s="26"/>
      <c r="M16" s="26"/>
      <c r="N16" s="2"/>
      <c r="O16" s="2"/>
    </row>
    <row r="17" spans="1:15" ht="12.75">
      <c r="A17" s="2"/>
      <c r="C17" s="2"/>
      <c r="E17" s="2"/>
      <c r="I17" s="2"/>
      <c r="K17" s="2"/>
      <c r="L17" s="2"/>
      <c r="M17" s="2"/>
      <c r="N17" s="2"/>
      <c r="O17" s="2"/>
    </row>
    <row r="18" spans="1:15" ht="12.75">
      <c r="A18" s="2"/>
      <c r="C18" s="2"/>
      <c r="E18" s="2"/>
      <c r="I18" s="2"/>
      <c r="K18" s="2"/>
      <c r="L18" s="2"/>
      <c r="M18" s="2"/>
      <c r="N18" s="2"/>
      <c r="O18" s="2"/>
    </row>
    <row r="19" spans="1:15" ht="36.75" customHeight="1">
      <c r="A19" s="2"/>
      <c r="C19" s="2"/>
      <c r="E19" s="2"/>
      <c r="I19" s="2"/>
      <c r="K19" s="2"/>
      <c r="L19" s="2"/>
      <c r="M19" s="2"/>
      <c r="N19" s="2"/>
      <c r="O19" s="2"/>
    </row>
    <row r="20" spans="1:15" ht="12.75">
      <c r="A20" s="2"/>
      <c r="C20" s="2"/>
      <c r="E20" s="2"/>
      <c r="I20" s="2"/>
      <c r="K20" s="2"/>
      <c r="L20" s="2"/>
      <c r="M20" s="2"/>
      <c r="N20" s="2"/>
      <c r="O20" s="2"/>
    </row>
    <row r="21" spans="1:15" ht="31.5" customHeight="1">
      <c r="A21" s="2"/>
      <c r="C21" s="2"/>
      <c r="E21" s="2"/>
      <c r="I21" s="2"/>
      <c r="K21" s="2"/>
      <c r="L21" s="2"/>
      <c r="M21" s="2"/>
      <c r="N21" s="2"/>
      <c r="O21" s="2"/>
    </row>
    <row r="22" spans="1:15" ht="12.75">
      <c r="A22" s="2"/>
      <c r="C22" s="2"/>
      <c r="E22" s="2"/>
      <c r="I22" s="2"/>
      <c r="K22" s="2"/>
      <c r="L22" s="2"/>
      <c r="M22" s="2"/>
      <c r="N22" s="2"/>
      <c r="O22" s="2"/>
    </row>
    <row r="23" spans="1:15" ht="12.75">
      <c r="A23" s="2"/>
      <c r="C23" s="2"/>
      <c r="E23" s="2"/>
      <c r="I23" s="2"/>
      <c r="K23" s="2"/>
      <c r="L23" s="2"/>
      <c r="M23" s="2"/>
      <c r="N23" s="2"/>
      <c r="O23" s="2"/>
    </row>
    <row r="24" spans="1:15" ht="42.75" customHeight="1">
      <c r="A24" s="2"/>
      <c r="C24" s="2"/>
      <c r="E24" s="2"/>
      <c r="I24" s="2"/>
      <c r="K24" s="2"/>
      <c r="L24" s="2"/>
      <c r="M24" s="2"/>
      <c r="N24" s="2"/>
      <c r="O24" s="2"/>
    </row>
    <row r="25" spans="1:15" ht="12.75">
      <c r="A25" s="2"/>
      <c r="C25" s="2"/>
      <c r="E25" s="2"/>
      <c r="I25" s="2"/>
      <c r="K25" s="2"/>
      <c r="L25" s="2"/>
      <c r="M25" s="2"/>
      <c r="N25" s="2"/>
      <c r="O25" s="2"/>
    </row>
    <row r="26" spans="1:15" ht="32.25" customHeight="1">
      <c r="A26" s="2"/>
      <c r="C26" s="2"/>
      <c r="E26" s="2"/>
      <c r="I26" s="2"/>
      <c r="K26" s="2"/>
      <c r="L26" s="2"/>
      <c r="M26" s="2"/>
      <c r="N26" s="2"/>
      <c r="O26" s="2"/>
    </row>
    <row r="27" spans="1:15" ht="30.75" customHeight="1">
      <c r="A27" s="2"/>
      <c r="C27" s="2"/>
      <c r="E27" s="2"/>
      <c r="I27" s="2"/>
      <c r="K27" s="2"/>
      <c r="L27" s="2"/>
      <c r="M27" s="2"/>
      <c r="N27" s="2"/>
      <c r="O27" s="2"/>
    </row>
    <row r="28" spans="1:15" ht="27" customHeight="1">
      <c r="A28" s="2"/>
      <c r="C28" s="2"/>
      <c r="E28" s="2"/>
      <c r="I28" s="2"/>
      <c r="K28" s="2"/>
      <c r="L28" s="2"/>
      <c r="M28" s="2"/>
      <c r="N28" s="2"/>
      <c r="O28" s="2"/>
    </row>
    <row r="29" spans="1:15" ht="27.75" customHeight="1">
      <c r="A29" s="2"/>
      <c r="C29" s="2"/>
      <c r="E29" s="2"/>
      <c r="I29" s="2"/>
      <c r="K29" s="2"/>
      <c r="L29" s="2"/>
      <c r="M29" s="2"/>
      <c r="N29" s="2"/>
      <c r="O29" s="2"/>
    </row>
    <row r="30" spans="1:15" ht="12.75">
      <c r="A30" s="2"/>
      <c r="C30" s="2"/>
      <c r="E30" s="2"/>
      <c r="I30" s="2"/>
      <c r="K30" s="2"/>
      <c r="L30" s="2"/>
      <c r="M30" s="2"/>
      <c r="N30" s="2"/>
      <c r="O30" s="2"/>
    </row>
    <row r="31" spans="1:15" ht="12.75">
      <c r="A31" s="2"/>
      <c r="C31" s="2"/>
      <c r="E31" s="2"/>
      <c r="I31" s="2"/>
      <c r="K31" s="2"/>
      <c r="L31" s="2"/>
      <c r="M31" s="2"/>
      <c r="N31" s="2"/>
      <c r="O31" s="2"/>
    </row>
    <row r="32" spans="1:15" ht="21.75" customHeight="1">
      <c r="A32" s="2"/>
      <c r="C32" s="2"/>
      <c r="E32" s="2"/>
      <c r="I32" s="2"/>
      <c r="K32" s="2"/>
      <c r="L32" s="2"/>
      <c r="M32" s="2"/>
      <c r="N32" s="2"/>
      <c r="O32" s="2"/>
    </row>
    <row r="33" spans="1:15" ht="24" customHeight="1">
      <c r="A33" s="2"/>
      <c r="C33" s="2"/>
      <c r="E33" s="2"/>
      <c r="I33" s="2"/>
      <c r="K33" s="2"/>
      <c r="L33" s="2"/>
      <c r="M33" s="2"/>
      <c r="N33" s="2"/>
      <c r="O33" s="2"/>
    </row>
    <row r="34" spans="1:15" ht="25.5" customHeight="1">
      <c r="A34" s="2"/>
      <c r="C34" s="2"/>
      <c r="E34" s="2"/>
      <c r="I34" s="2"/>
      <c r="K34" s="2"/>
      <c r="L34" s="2"/>
      <c r="M34" s="2"/>
      <c r="N34" s="2"/>
      <c r="O34" s="2"/>
    </row>
    <row r="35" spans="1:15" ht="12.75" customHeight="1">
      <c r="A35" s="2"/>
      <c r="E35" s="2"/>
      <c r="I35" s="2"/>
      <c r="K35" s="19"/>
      <c r="L35" s="19"/>
      <c r="M35" s="2"/>
      <c r="N35" s="2"/>
      <c r="O35" s="2"/>
    </row>
    <row r="36" spans="1:15" ht="12.75">
      <c r="A36" s="2"/>
      <c r="E36" s="2"/>
      <c r="I36" s="2"/>
      <c r="K36" s="19"/>
      <c r="L36" s="19"/>
      <c r="M36" s="2"/>
      <c r="N36" s="2"/>
      <c r="O36" s="2"/>
    </row>
    <row r="37" spans="1:15" ht="12.75">
      <c r="A37" s="2"/>
      <c r="E37" s="2"/>
      <c r="I37" s="2"/>
      <c r="K37" s="19"/>
      <c r="L37" s="19"/>
      <c r="M37" s="2"/>
      <c r="N37" s="2"/>
      <c r="O37" s="2"/>
    </row>
  </sheetData>
  <sheetProtection/>
  <mergeCells count="5">
    <mergeCell ref="A2:O2"/>
    <mergeCell ref="A3:O3"/>
    <mergeCell ref="A13:K13"/>
    <mergeCell ref="A14:K14"/>
    <mergeCell ref="A15:K15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1</v>
      </c>
      <c r="C2" s="27"/>
      <c r="D2" s="27"/>
      <c r="E2" s="28" t="s">
        <v>45</v>
      </c>
    </row>
    <row r="4" ht="15" thickBot="1"/>
    <row r="5" spans="2:7" ht="36.75" thickBot="1">
      <c r="B5" s="3" t="s">
        <v>2</v>
      </c>
      <c r="C5" s="4" t="s">
        <v>37</v>
      </c>
      <c r="E5" s="22" t="s">
        <v>19</v>
      </c>
      <c r="F5" s="23" t="s">
        <v>20</v>
      </c>
      <c r="G5" s="24" t="s">
        <v>21</v>
      </c>
    </row>
    <row r="6" spans="2:7" ht="15" thickBot="1">
      <c r="B6" s="5"/>
      <c r="C6" s="6"/>
      <c r="E6" s="10">
        <f>specifikacija!L13</f>
        <v>0</v>
      </c>
      <c r="F6" s="11">
        <f>specifikacija!M13</f>
        <v>0</v>
      </c>
      <c r="G6" s="12">
        <f>specifikacija!M15</f>
        <v>0</v>
      </c>
    </row>
    <row r="7" spans="2:7" ht="36.75" thickBot="1">
      <c r="B7" s="3" t="s">
        <v>3</v>
      </c>
      <c r="C7" s="7" t="s">
        <v>16</v>
      </c>
      <c r="E7" s="57" t="s">
        <v>22</v>
      </c>
      <c r="F7" s="58"/>
      <c r="G7" s="59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4</v>
      </c>
      <c r="C9" s="7" t="s">
        <v>13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5</v>
      </c>
      <c r="C11" s="7" t="s">
        <v>9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6</v>
      </c>
      <c r="C13" s="4" t="s">
        <v>17</v>
      </c>
      <c r="E13" s="8" t="s">
        <v>11</v>
      </c>
      <c r="F13" s="35">
        <f>specifikacija!N13</f>
        <v>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7</v>
      </c>
      <c r="C15" s="4" t="s">
        <v>38</v>
      </c>
      <c r="E15" s="8" t="s">
        <v>12</v>
      </c>
      <c r="F15" s="7" t="s">
        <v>10</v>
      </c>
    </row>
    <row r="16" spans="2:3" ht="14.25">
      <c r="B16" s="5"/>
      <c r="C16" s="6"/>
    </row>
    <row r="17" spans="2:3" ht="15">
      <c r="B17" s="20" t="s">
        <v>15</v>
      </c>
      <c r="C17" s="21" t="s">
        <v>18</v>
      </c>
    </row>
    <row r="18" spans="2:3" ht="14.25">
      <c r="B18" s="5"/>
      <c r="C18" s="6"/>
    </row>
    <row r="19" spans="2:3" ht="15">
      <c r="B19" s="3" t="s">
        <v>8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2020-03-25T21:40:48Z</dcterms:modified>
  <cp:category/>
  <cp:version/>
  <cp:contentType/>
  <cp:contentStatus/>
</cp:coreProperties>
</file>