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oc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<sst xmlns="http://schemas.openxmlformats.org/spreadsheetml/2006/main" count="62" uniqueCount="59">
  <si>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</si>
  <si>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</si>
  <si>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</si>
  <si>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</si>
  <si>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</si>
  <si>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</si>
  <si>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</si>
  <si>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</si>
  <si>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</si>
  <si>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</si>
  <si>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</si>
  <si>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</si>
  <si>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</si>
  <si>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</si>
  <si>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</si>
  <si>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</si>
  <si>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</si>
  <si>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</si>
  <si>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</si>
  <si>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</si>
  <si>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</si>
  <si>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</si>
  <si>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</si>
  <si>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</si>
  <si>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</si>
  <si>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</si>
  <si>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</si>
  <si>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</si>
  <si>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</si>
  <si>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</si>
  <si>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</si>
  <si>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</si>
  <si>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</si>
  <si>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</si>
  <si>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</si>
  <si>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</si>
  <si>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>koncentrat za rastvor za infuziju</t>
  </si>
  <si>
    <t>bočica</t>
  </si>
  <si>
    <t xml:space="preserve">Јединична цена без  
ПДВ-а </t>
  </si>
  <si>
    <t>ИЗНОС ПДВ-А (10%)</t>
  </si>
  <si>
    <t>404-1-110/20-3</t>
  </si>
  <si>
    <t>Оригинални и иновативни лекови</t>
  </si>
  <si>
    <t>teriflunomid</t>
  </si>
  <si>
    <t>alemtuzumab</t>
  </si>
  <si>
    <t>osimertinib</t>
  </si>
  <si>
    <t>Aubagio®</t>
  </si>
  <si>
    <t>SANOFI WINTHROP INDUSTRIE, Francuska</t>
  </si>
  <si>
    <t>film tableta</t>
  </si>
  <si>
    <t>14 mg</t>
  </si>
  <si>
    <t>tableta</t>
  </si>
  <si>
    <t>Lemtrada®</t>
  </si>
  <si>
    <t>12mg/1.2</t>
  </si>
  <si>
    <t>0014002</t>
  </si>
  <si>
    <t>GENZYME IRELAND LIMITED, Irska; 
GENZYME LIMITED, V.Britanija</t>
  </si>
  <si>
    <t>ADOC D.O.O.</t>
  </si>
  <si>
    <t>Tagrisso®</t>
  </si>
  <si>
    <t>ASTRAZENECA AB, Švedska</t>
  </si>
  <si>
    <t>80mg</t>
  </si>
  <si>
    <t xml:space="preserve">Процењена јединична  цена без ПДВ-а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</si>
</sst>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4" fontId="37" fillId="34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49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37" fillId="34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3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22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2"/>
    </row>
    <row r="2" spans="1:14" ht="12.7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2"/>
    </row>
    <row r="4" spans="1:14" s="25" customFormat="1" ht="51">
      <c r="A4" s="26" t="s">
        <v>33</v>
      </c>
      <c r="B4" s="26" t="s">
        <v>27</v>
      </c>
      <c r="C4" s="41" t="s">
        <v>0</v>
      </c>
      <c r="D4" s="32" t="s">
        <v>28</v>
      </c>
      <c r="E4" s="32" t="s">
        <v>2</v>
      </c>
      <c r="F4" s="32" t="s">
        <v>1</v>
      </c>
      <c r="G4" s="32" t="s">
        <v>34</v>
      </c>
      <c r="H4" s="42" t="s">
        <v>3</v>
      </c>
      <c r="I4" s="32" t="s">
        <v>35</v>
      </c>
      <c r="J4" s="27" t="s">
        <v>58</v>
      </c>
      <c r="K4" s="32" t="s">
        <v>38</v>
      </c>
      <c r="L4" s="28" t="s">
        <v>4</v>
      </c>
      <c r="M4" s="29" t="s">
        <v>5</v>
      </c>
      <c r="N4" s="28" t="s">
        <v>6</v>
      </c>
    </row>
    <row r="5" spans="1:14" ht="52.5" customHeight="1">
      <c r="A5" s="30">
        <v>6</v>
      </c>
      <c r="B5" s="40" t="s">
        <v>42</v>
      </c>
      <c r="C5" s="43">
        <v>1014003</v>
      </c>
      <c r="D5" s="44" t="s">
        <v>45</v>
      </c>
      <c r="E5" s="39" t="s">
        <v>46</v>
      </c>
      <c r="F5" s="45" t="s">
        <v>47</v>
      </c>
      <c r="G5" s="44" t="s">
        <v>48</v>
      </c>
      <c r="H5" s="46" t="s">
        <v>49</v>
      </c>
      <c r="I5" s="50"/>
      <c r="J5" s="49">
        <v>2687.01</v>
      </c>
      <c r="K5" s="38">
        <v>2687.01</v>
      </c>
      <c r="L5" s="34">
        <f>I5*J5</f>
        <v>0</v>
      </c>
      <c r="M5" s="31">
        <f>I5*K5</f>
        <v>0</v>
      </c>
      <c r="N5" s="33">
        <v>1</v>
      </c>
    </row>
    <row r="6" spans="1:14" ht="69.75" customHeight="1">
      <c r="A6" s="30">
        <v>9</v>
      </c>
      <c r="B6" s="40" t="s">
        <v>43</v>
      </c>
      <c r="C6" s="43" t="s">
        <v>52</v>
      </c>
      <c r="D6" s="44" t="s">
        <v>50</v>
      </c>
      <c r="E6" s="47" t="s">
        <v>53</v>
      </c>
      <c r="F6" s="44" t="s">
        <v>36</v>
      </c>
      <c r="G6" s="44" t="s">
        <v>51</v>
      </c>
      <c r="H6" s="46" t="s">
        <v>37</v>
      </c>
      <c r="I6" s="51"/>
      <c r="J6" s="49">
        <v>937137.4</v>
      </c>
      <c r="K6" s="38">
        <v>937137.4</v>
      </c>
      <c r="L6" s="34">
        <f>I6*J6</f>
        <v>0</v>
      </c>
      <c r="M6" s="31">
        <f>I6*K6</f>
        <v>0</v>
      </c>
      <c r="N6" s="33">
        <v>1</v>
      </c>
    </row>
    <row r="7" spans="1:14" ht="69.75" customHeight="1">
      <c r="A7" s="30">
        <v>14</v>
      </c>
      <c r="B7" s="40" t="s">
        <v>44</v>
      </c>
      <c r="C7" s="48">
        <v>1039671</v>
      </c>
      <c r="D7" s="39" t="s">
        <v>55</v>
      </c>
      <c r="E7" s="39" t="s">
        <v>56</v>
      </c>
      <c r="F7" s="39" t="s">
        <v>47</v>
      </c>
      <c r="G7" s="39" t="s">
        <v>57</v>
      </c>
      <c r="H7" s="39" t="s">
        <v>49</v>
      </c>
      <c r="I7" s="52"/>
      <c r="J7" s="49">
        <v>17026.16</v>
      </c>
      <c r="K7" s="38">
        <v>17026.16</v>
      </c>
      <c r="L7" s="34">
        <f>I7*J7</f>
        <v>0</v>
      </c>
      <c r="M7" s="31">
        <f>I7*K7</f>
        <v>0</v>
      </c>
      <c r="N7" s="33">
        <v>1</v>
      </c>
    </row>
    <row r="8" spans="1:14" ht="18.75" customHeight="1">
      <c r="A8" s="54" t="s">
        <v>7</v>
      </c>
      <c r="B8" s="55"/>
      <c r="C8" s="55"/>
      <c r="D8" s="55"/>
      <c r="E8" s="55"/>
      <c r="F8" s="55"/>
      <c r="G8" s="55"/>
      <c r="H8" s="55"/>
      <c r="I8" s="55"/>
      <c r="J8" s="54"/>
      <c r="K8" s="55"/>
      <c r="L8" s="28">
        <f>SUM(L5:L7)</f>
        <v>0</v>
      </c>
      <c r="M8" s="35">
        <f>SUM(M5:M7)</f>
        <v>0</v>
      </c>
      <c r="N8" s="36">
        <f>AVERAGE(N5:N6:N7)</f>
        <v>1</v>
      </c>
    </row>
    <row r="9" spans="1:14" ht="18.75" customHeight="1">
      <c r="A9" s="54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28">
        <f>L8*0.1</f>
        <v>0</v>
      </c>
      <c r="M9" s="35">
        <f>M8*0.1</f>
        <v>0</v>
      </c>
      <c r="N9" s="27"/>
    </row>
    <row r="10" spans="1:14" ht="18.75" customHeight="1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8">
        <f>SUM(L8:L9)</f>
        <v>0</v>
      </c>
      <c r="M10" s="35">
        <f>SUM(M8:M9)</f>
        <v>0</v>
      </c>
      <c r="N10" s="27"/>
    </row>
    <row r="11" ht="18.75" customHeight="1"/>
  </sheetData>
  <sheetProtection password="BD9A" sheet="1"/>
  <mergeCells count="5">
    <mergeCell ref="A1:M1"/>
    <mergeCell ref="A2:M2"/>
    <mergeCell ref="A10:K10"/>
    <mergeCell ref="A9:K9"/>
    <mergeCell ref="A8:K8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54</v>
      </c>
    </row>
    <row r="4" ht="15" thickBot="1"/>
    <row r="5" spans="2:7" ht="24.75" thickBot="1">
      <c r="B5" s="2" t="s">
        <v>14</v>
      </c>
      <c r="C5" s="3" t="s">
        <v>40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'Adoc d.o.o. - specifikacija'!L8</f>
        <v>0</v>
      </c>
      <c r="F6" s="13">
        <f>'Adoc d.o.o. - specifikacija'!M8</f>
        <v>0</v>
      </c>
      <c r="G6" s="14">
        <f>'Adoc d.o.o. - specifikacija'!M10</f>
        <v>0</v>
      </c>
    </row>
    <row r="7" spans="2:7" ht="36.75" customHeight="1" thickBot="1">
      <c r="B7" s="2" t="s">
        <v>15</v>
      </c>
      <c r="C7" s="21" t="s">
        <v>32</v>
      </c>
      <c r="E7" s="56" t="s">
        <v>13</v>
      </c>
      <c r="F7" s="57"/>
      <c r="G7" s="5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7">
        <f>'Adoc d.o.o. - specifikacija'!N8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41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2020-06-08T10:43:29Z</dcterms:modified>
  <cp:category/>
  <cp:version/>
  <cp:contentType/>
  <cp:contentStatus/>
</cp:coreProperties>
</file>