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edicon Dec - specifikacija" sheetId="1" r:id="rId1"/>
    <sheet name="Medicon Dec - Obrazac KVI" sheetId="2" r:id="rId2"/>
  </sheets>
  <definedNames>
    <definedName name="_xlnm.Print_Area" localSheetId="1">'Medicon Dec - Obrazac KVI'!$A$1:$H$22</definedName>
    <definedName name="_xlnm.Print_Area" localSheetId="0">'Medicon Dec - specifikacija'!$A$1:$M$16</definedName>
  </definedNames>
  <calcPr fullCalcOnLoad="1"/>
</workbook>
</file>

<file path=xl/sharedStrings.xml><?xml version="1.0" encoding="utf-8"?>
<sst xmlns="http://schemas.openxmlformats.org/spreadsheetml/2006/main" count="78" uniqueCount="71">
  <si>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</si>
  <si>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</si>
  <si>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</si>
  <si>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</si>
  <si>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</si>
  <si>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</si>
  <si>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</si>
  <si>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</si>
  <si>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</si>
  <si>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</si>
  <si>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</si>
  <si>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</si>
  <si>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</si>
  <si>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</si>
  <si>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</si>
  <si>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</si>
  <si>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</si>
  <si>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</si>
  <si>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</si>
  <si>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</si>
  <si>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</si>
  <si>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</si>
  <si>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</si>
  <si>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</si>
  <si>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</si>
  <si>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</si>
  <si>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</si>
  <si>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</si>
  <si>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</si>
  <si>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</si>
  <si>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</si>
  <si>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</si>
  <si>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</si>
  <si>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</si>
  <si>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КПП</t>
  </si>
  <si>
    <t>Износ ПДВ-а (10%)</t>
  </si>
  <si>
    <t>Назив партије</t>
  </si>
  <si>
    <t>Број партије</t>
  </si>
  <si>
    <t>комад</t>
  </si>
  <si>
    <t>Филтери за еритроците и тромбоците филтрирани накнадно, сетови за донорске аферезне поступке и аутотрансфузиони системи/сетови за интраоперативно спашавање крви</t>
  </si>
  <si>
    <t>Каталошки број</t>
  </si>
  <si>
    <t xml:space="preserve">Заштићени назив понуђеног добра </t>
  </si>
  <si>
    <t>404-1-110/20-30</t>
  </si>
  <si>
    <t xml:space="preserve">33140000
33600000 </t>
  </si>
  <si>
    <t>Назив добављача: Medicon Deč d.o.o.</t>
  </si>
  <si>
    <t>Medicon Dec d.o.o.</t>
  </si>
  <si>
    <t>Филтери за тромбоците филтирани накнадно</t>
  </si>
  <si>
    <t>Сетови за донорске аферезне поступке компатибилни типу апарата ТRIMA Accel</t>
  </si>
  <si>
    <t>IMUGARD III-PL</t>
  </si>
  <si>
    <t>TF*IP1AS2DS</t>
  </si>
  <si>
    <t>TRIMA ACCEL LRS PLATELET, PLASMA, RBC SET</t>
  </si>
  <si>
    <t>80400 и/или 82400 и/или 80406 и/или 82406</t>
  </si>
  <si>
    <t>TERUMO BCT,USA</t>
  </si>
  <si>
    <t>ТЕRUMO CORPORATION, JAPAN</t>
  </si>
  <si>
    <t>TERUMO BCT, USA</t>
  </si>
  <si>
    <t>Сетови за донорске и/или терапијске аферезне поступке компатибилни типу апарата  Spectra Optia</t>
  </si>
  <si>
    <t>Spectra  Optia  Excange set – set za terapijske izmene  plazme(terpijske aferezne procedure)</t>
  </si>
  <si>
    <t>Spectra Optia IDL set  -  za terapijsko/donorsko prikupljanje ćelija</t>
  </si>
  <si>
    <t>Spectra optia Collection set – za  donorsko prikupljanje ćelija</t>
  </si>
  <si>
    <t>ставка 1</t>
  </si>
  <si>
    <t>ставка 2</t>
  </si>
  <si>
    <t>ставка 3</t>
  </si>
  <si>
    <t>SPECTRA OPTIA EXCANGE SET</t>
  </si>
  <si>
    <t>SPECTRA OPTIA IDL SET</t>
  </si>
  <si>
    <t>SPECTRA OPTIA COLLECTION SET</t>
  </si>
  <si>
    <t>УКУПНО ЗА ПАРТИЈУ 9:</t>
  </si>
  <si>
    <t>SM200010</t>
  </si>
  <si>
    <t>SM200012</t>
  </si>
  <si>
    <t>SM200017</t>
  </si>
  <si>
    <t>SM200018</t>
  </si>
  <si>
    <t>SM200019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</si>
</sst>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1" fillId="24" borderId="0" applyNumberFormat="0" applyBorder="0" applyAlignment="0" applyProtection="0"/>
    <xf numFmtId="0" fontId="9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17" borderId="0" applyNumberFormat="0" applyBorder="0" applyAlignment="0" applyProtection="0"/>
    <xf numFmtId="0" fontId="41" fillId="27" borderId="0" applyNumberFormat="0" applyBorder="0" applyAlignment="0" applyProtection="0"/>
    <xf numFmtId="0" fontId="9" fillId="19" borderId="0" applyNumberFormat="0" applyBorder="0" applyAlignment="0" applyProtection="0"/>
    <xf numFmtId="0" fontId="41" fillId="28" borderId="0" applyNumberFormat="0" applyBorder="0" applyAlignment="0" applyProtection="0"/>
    <xf numFmtId="0" fontId="9" fillId="29" borderId="0" applyNumberFormat="0" applyBorder="0" applyAlignment="0" applyProtection="0"/>
    <xf numFmtId="0" fontId="41" fillId="30" borderId="0" applyNumberFormat="0" applyBorder="0" applyAlignment="0" applyProtection="0"/>
    <xf numFmtId="0" fontId="9" fillId="31" borderId="0" applyNumberFormat="0" applyBorder="0" applyAlignment="0" applyProtection="0"/>
    <xf numFmtId="0" fontId="41" fillId="32" borderId="0" applyNumberFormat="0" applyBorder="0" applyAlignment="0" applyProtection="0"/>
    <xf numFmtId="0" fontId="9" fillId="33" borderId="0" applyNumberFormat="0" applyBorder="0" applyAlignment="0" applyProtection="0"/>
    <xf numFmtId="0" fontId="41" fillId="34" borderId="0" applyNumberFormat="0" applyBorder="0" applyAlignment="0" applyProtection="0"/>
    <xf numFmtId="0" fontId="9" fillId="35" borderId="0" applyNumberFormat="0" applyBorder="0" applyAlignment="0" applyProtection="0"/>
    <xf numFmtId="0" fontId="41" fillId="36" borderId="0" applyNumberFormat="0" applyBorder="0" applyAlignment="0" applyProtection="0"/>
    <xf numFmtId="0" fontId="9" fillId="37" borderId="0" applyNumberFormat="0" applyBorder="0" applyAlignment="0" applyProtection="0"/>
    <xf numFmtId="0" fontId="41" fillId="38" borderId="0" applyNumberFormat="0" applyBorder="0" applyAlignment="0" applyProtection="0"/>
    <xf numFmtId="0" fontId="9" fillId="39" borderId="0" applyNumberFormat="0" applyBorder="0" applyAlignment="0" applyProtection="0"/>
    <xf numFmtId="0" fontId="41" fillId="40" borderId="0" applyNumberFormat="0" applyBorder="0" applyAlignment="0" applyProtection="0"/>
    <xf numFmtId="0" fontId="9" fillId="29" borderId="0" applyNumberFormat="0" applyBorder="0" applyAlignment="0" applyProtection="0"/>
    <xf numFmtId="0" fontId="41" fillId="41" borderId="0" applyNumberFormat="0" applyBorder="0" applyAlignment="0" applyProtection="0"/>
    <xf numFmtId="0" fontId="9" fillId="31" borderId="0" applyNumberFormat="0" applyBorder="0" applyAlignment="0" applyProtection="0"/>
    <xf numFmtId="0" fontId="41" fillId="42" borderId="0" applyNumberFormat="0" applyBorder="0" applyAlignment="0" applyProtection="0"/>
    <xf numFmtId="0" fontId="9" fillId="43" borderId="0" applyNumberFormat="0" applyBorder="0" applyAlignment="0" applyProtection="0"/>
    <xf numFmtId="0" fontId="42" fillId="44" borderId="0" applyNumberFormat="0" applyBorder="0" applyAlignment="0" applyProtection="0"/>
    <xf numFmtId="0" fontId="10" fillId="5" borderId="0" applyNumberFormat="0" applyBorder="0" applyAlignment="0" applyProtection="0"/>
    <xf numFmtId="0" fontId="43" fillId="45" borderId="1" applyNumberFormat="0" applyAlignment="0" applyProtection="0"/>
    <xf numFmtId="0" fontId="11" fillId="46" borderId="2" applyNumberFormat="0" applyAlignment="0" applyProtection="0"/>
    <xf numFmtId="0" fontId="44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4" fillId="7" borderId="0" applyNumberFormat="0" applyBorder="0" applyAlignment="0" applyProtection="0"/>
    <xf numFmtId="0" fontId="47" fillId="0" borderId="5" applyNumberFormat="0" applyFill="0" applyAlignment="0" applyProtection="0"/>
    <xf numFmtId="0" fontId="15" fillId="0" borderId="6" applyNumberFormat="0" applyFill="0" applyAlignment="0" applyProtection="0"/>
    <xf numFmtId="0" fontId="48" fillId="0" borderId="7" applyNumberFormat="0" applyFill="0" applyAlignment="0" applyProtection="0"/>
    <xf numFmtId="0" fontId="16" fillId="0" borderId="8" applyNumberFormat="0" applyFill="0" applyAlignment="0" applyProtection="0"/>
    <xf numFmtId="0" fontId="49" fillId="0" borderId="9" applyNumberFormat="0" applyFill="0" applyAlignment="0" applyProtection="0"/>
    <xf numFmtId="0" fontId="17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50" borderId="1" applyNumberFormat="0" applyAlignment="0" applyProtection="0"/>
    <xf numFmtId="0" fontId="18" fillId="13" borderId="2" applyNumberFormat="0" applyAlignment="0" applyProtection="0"/>
    <xf numFmtId="0" fontId="51" fillId="0" borderId="11" applyNumberFormat="0" applyFill="0" applyAlignment="0" applyProtection="0"/>
    <xf numFmtId="0" fontId="19" fillId="0" borderId="12" applyNumberFormat="0" applyFill="0" applyAlignment="0" applyProtection="0"/>
    <xf numFmtId="0" fontId="52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22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94" applyAlignment="1">
      <alignment vertical="center"/>
      <protection/>
    </xf>
    <xf numFmtId="0" fontId="55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5" borderId="19" xfId="94" applyFont="1" applyFill="1" applyBorder="1" applyAlignment="1">
      <alignment horizontal="center" vertical="center" wrapText="1"/>
      <protection/>
    </xf>
    <xf numFmtId="4" fontId="57" fillId="0" borderId="19" xfId="94" applyNumberFormat="1" applyFont="1" applyFill="1" applyBorder="1" applyAlignment="1">
      <alignment horizontal="center" vertical="center" wrapText="1"/>
      <protection/>
    </xf>
    <xf numFmtId="0" fontId="5" fillId="55" borderId="20" xfId="94" applyFont="1" applyFill="1" applyBorder="1" applyAlignment="1">
      <alignment horizontal="center" vertical="center" wrapText="1"/>
      <protection/>
    </xf>
    <xf numFmtId="0" fontId="5" fillId="55" borderId="21" xfId="94" applyFont="1" applyFill="1" applyBorder="1" applyAlignment="1">
      <alignment horizontal="center" vertical="center" wrapText="1"/>
      <protection/>
    </xf>
    <xf numFmtId="0" fontId="5" fillId="55" borderId="22" xfId="94" applyFont="1" applyFill="1" applyBorder="1" applyAlignment="1">
      <alignment horizontal="center" vertical="center" wrapText="1"/>
      <protection/>
    </xf>
    <xf numFmtId="0" fontId="58" fillId="0" borderId="0" xfId="94" applyFont="1" applyAlignment="1">
      <alignment wrapText="1"/>
      <protection/>
    </xf>
    <xf numFmtId="0" fontId="59" fillId="0" borderId="0" xfId="94" applyFont="1" applyAlignment="1">
      <alignment wrapText="1"/>
      <protection/>
    </xf>
    <xf numFmtId="4" fontId="55" fillId="0" borderId="20" xfId="94" applyNumberFormat="1" applyFont="1" applyBorder="1" applyAlignment="1">
      <alignment vertical="center" wrapText="1"/>
      <protection/>
    </xf>
    <xf numFmtId="4" fontId="55" fillId="0" borderId="22" xfId="94" applyNumberFormat="1" applyFont="1" applyBorder="1" applyAlignment="1">
      <alignment vertical="center" wrapText="1"/>
      <protection/>
    </xf>
    <xf numFmtId="0" fontId="59" fillId="0" borderId="19" xfId="94" applyFont="1" applyBorder="1" applyAlignment="1">
      <alignment horizontal="center" vertical="center" wrapText="1"/>
      <protection/>
    </xf>
    <xf numFmtId="3" fontId="55" fillId="0" borderId="23" xfId="94" applyNumberFormat="1" applyFont="1" applyBorder="1" applyAlignment="1">
      <alignment vertical="center" wrapText="1"/>
      <protection/>
    </xf>
    <xf numFmtId="3" fontId="55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5" borderId="19" xfId="9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3" fontId="60" fillId="0" borderId="19" xfId="0" applyNumberFormat="1" applyFont="1" applyBorder="1" applyAlignment="1">
      <alignment horizontal="center" vertical="center"/>
    </xf>
    <xf numFmtId="4" fontId="60" fillId="56" borderId="19" xfId="0" applyNumberFormat="1" applyFont="1" applyFill="1" applyBorder="1" applyAlignment="1">
      <alignment horizontal="center" vertical="center"/>
    </xf>
    <xf numFmtId="4" fontId="2" fillId="56" borderId="19" xfId="0" applyNumberFormat="1" applyFont="1" applyFill="1" applyBorder="1" applyAlignment="1">
      <alignment horizontal="center" vertical="center"/>
    </xf>
    <xf numFmtId="4" fontId="2" fillId="57" borderId="19" xfId="0" applyNumberFormat="1" applyFont="1" applyFill="1" applyBorder="1" applyAlignment="1">
      <alignment horizontal="center" vertical="center"/>
    </xf>
    <xf numFmtId="0" fontId="2" fillId="56" borderId="19" xfId="0" applyFont="1" applyFill="1" applyBorder="1" applyAlignment="1">
      <alignment horizontal="center" vertical="center"/>
    </xf>
    <xf numFmtId="3" fontId="55" fillId="0" borderId="19" xfId="94" applyNumberFormat="1" applyFont="1" applyBorder="1" applyAlignment="1">
      <alignment horizontal="center" vertical="center" wrapText="1"/>
      <protection/>
    </xf>
    <xf numFmtId="0" fontId="59" fillId="0" borderId="19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4" fontId="3" fillId="56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4" fontId="5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9" fillId="57" borderId="19" xfId="0" applyFont="1" applyFill="1" applyBorder="1" applyAlignment="1">
      <alignment horizontal="center" vertical="center" wrapText="1"/>
    </xf>
    <xf numFmtId="0" fontId="60" fillId="55" borderId="19" xfId="0" applyFont="1" applyFill="1" applyBorder="1" applyAlignment="1">
      <alignment horizontal="center" vertical="center" wrapText="1"/>
    </xf>
    <xf numFmtId="0" fontId="3" fillId="57" borderId="19" xfId="99" applyNumberFormat="1" applyFont="1" applyFill="1" applyBorder="1" applyAlignment="1">
      <alignment horizontal="center" vertical="center" wrapText="1"/>
      <protection/>
    </xf>
    <xf numFmtId="0" fontId="3" fillId="57" borderId="19" xfId="0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center" vertical="center" wrapText="1"/>
    </xf>
    <xf numFmtId="0" fontId="60" fillId="0" borderId="19" xfId="0" applyFont="1" applyBorder="1" applyAlignment="1">
      <alignment horizontal="left" vertical="center" wrapText="1"/>
    </xf>
    <xf numFmtId="4" fontId="62" fillId="0" borderId="19" xfId="0" applyNumberFormat="1" applyFont="1" applyBorder="1" applyAlignment="1">
      <alignment horizontal="center" vertical="center" wrapText="1"/>
    </xf>
    <xf numFmtId="0" fontId="0" fillId="56" borderId="19" xfId="0" applyFont="1" applyFill="1" applyBorder="1" applyAlignment="1">
      <alignment horizontal="center" vertical="center"/>
    </xf>
    <xf numFmtId="0" fontId="60" fillId="57" borderId="19" xfId="0" applyFont="1" applyFill="1" applyBorder="1" applyAlignment="1">
      <alignment horizontal="right" vertical="center" wrapText="1"/>
    </xf>
    <xf numFmtId="0" fontId="59" fillId="57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0" fillId="0" borderId="19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 wrapText="1"/>
    </xf>
    <xf numFmtId="0" fontId="60" fillId="0" borderId="26" xfId="0" applyFont="1" applyBorder="1" applyAlignment="1">
      <alignment horizontal="right" vertical="center" wrapText="1"/>
    </xf>
    <xf numFmtId="0" fontId="60" fillId="0" borderId="27" xfId="0" applyFont="1" applyBorder="1" applyAlignment="1">
      <alignment horizontal="right" vertical="center" wrapText="1"/>
    </xf>
    <xf numFmtId="4" fontId="55" fillId="55" borderId="23" xfId="94" applyNumberFormat="1" applyFont="1" applyFill="1" applyBorder="1" applyAlignment="1">
      <alignment horizontal="center" vertical="center" wrapText="1"/>
      <protection/>
    </xf>
    <xf numFmtId="4" fontId="55" fillId="55" borderId="28" xfId="94" applyNumberFormat="1" applyFont="1" applyFill="1" applyBorder="1" applyAlignment="1">
      <alignment horizontal="center" vertical="center" wrapText="1"/>
      <protection/>
    </xf>
    <xf numFmtId="4" fontId="55" fillId="55" borderId="29" xfId="94" applyNumberFormat="1" applyFont="1" applyFill="1" applyBorder="1" applyAlignment="1">
      <alignment horizontal="center" vertical="center" wrapText="1"/>
      <protection/>
    </xf>
    <xf numFmtId="0" fontId="61" fillId="0" borderId="19" xfId="98" applyFont="1" applyBorder="1" applyAlignment="1">
      <alignment horizontal="center" vertical="center"/>
      <protection/>
    </xf>
    <xf numFmtId="0" fontId="61" fillId="0" borderId="19" xfId="98" applyFont="1" applyBorder="1" applyAlignment="1">
      <alignment horizontal="center" vertical="center"/>
      <protection/>
    </xf>
    <xf numFmtId="0" fontId="61" fillId="0" borderId="19" xfId="98" applyFont="1" applyBorder="1" applyAlignment="1">
      <alignment horizontal="center" vertical="center"/>
      <protection/>
    </xf>
    <xf numFmtId="0" fontId="61" fillId="0" borderId="19" xfId="98" applyFont="1" applyBorder="1" applyAlignment="1">
      <alignment horizontal="center" vertical="center"/>
      <protection/>
    </xf>
    <xf numFmtId="0" fontId="61" fillId="0" borderId="19" xfId="98" applyFont="1" applyBorder="1" applyAlignment="1">
      <alignment horizontal="center" vertical="center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4 2" xfId="95"/>
    <cellStyle name="Normal 5" xfId="96"/>
    <cellStyle name="Normal 5 2" xfId="97"/>
    <cellStyle name="Normal 6" xfId="98"/>
    <cellStyle name="Normal_Priznto djuture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8.57421875" style="0" customWidth="1"/>
    <col min="2" max="2" width="38.140625" style="0" customWidth="1"/>
    <col min="3" max="4" width="14.140625" style="0" customWidth="1"/>
    <col min="5" max="6" width="23.28125" style="0" customWidth="1"/>
    <col min="7" max="7" width="20.140625" style="0" customWidth="1"/>
    <col min="8" max="8" width="12.28125" style="0" customWidth="1"/>
    <col min="9" max="9" width="12.28125" style="18" customWidth="1"/>
    <col min="10" max="10" width="14.57421875" style="19" hidden="1" customWidth="1"/>
    <col min="11" max="11" width="15.140625" style="18" customWidth="1"/>
    <col min="12" max="12" width="17.421875" style="19" hidden="1" customWidth="1"/>
    <col min="13" max="13" width="18.7109375" style="18" customWidth="1"/>
    <col min="14" max="14" width="13.421875" style="19" hidden="1" customWidth="1"/>
    <col min="15" max="16" width="9.140625" style="18" customWidth="1"/>
    <col min="17" max="17" width="9.140625" style="0" customWidth="1"/>
  </cols>
  <sheetData>
    <row r="2" spans="1:13" ht="12.75">
      <c r="A2" s="44" t="s">
        <v>32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4" spans="1:6" ht="12.75">
      <c r="A4" s="45" t="s">
        <v>44</v>
      </c>
      <c r="B4" s="45"/>
      <c r="C4" s="45"/>
      <c r="D4" s="45"/>
      <c r="E4" s="45"/>
      <c r="F4" s="33"/>
    </row>
    <row r="6" spans="1:14" ht="48" customHeight="1">
      <c r="A6" s="34" t="s">
        <v>37</v>
      </c>
      <c r="B6" s="34" t="s">
        <v>36</v>
      </c>
      <c r="C6" s="34" t="s">
        <v>31</v>
      </c>
      <c r="D6" s="34" t="s">
        <v>34</v>
      </c>
      <c r="E6" s="35" t="s">
        <v>41</v>
      </c>
      <c r="F6" s="35" t="s">
        <v>40</v>
      </c>
      <c r="G6" s="34" t="s">
        <v>4</v>
      </c>
      <c r="H6" s="36" t="s">
        <v>5</v>
      </c>
      <c r="I6" s="37" t="s">
        <v>6</v>
      </c>
      <c r="J6" s="38" t="s">
        <v>7</v>
      </c>
      <c r="K6" s="37" t="s">
        <v>8</v>
      </c>
      <c r="L6" s="38" t="s">
        <v>9</v>
      </c>
      <c r="M6" s="37" t="s">
        <v>1</v>
      </c>
      <c r="N6" s="38" t="s">
        <v>23</v>
      </c>
    </row>
    <row r="7" spans="1:14" ht="48" customHeight="1">
      <c r="A7" s="26">
        <v>2</v>
      </c>
      <c r="B7" s="39" t="s">
        <v>46</v>
      </c>
      <c r="C7" s="53" t="s">
        <v>66</v>
      </c>
      <c r="D7" s="30"/>
      <c r="E7" s="27" t="s">
        <v>48</v>
      </c>
      <c r="F7" s="27" t="s">
        <v>49</v>
      </c>
      <c r="G7" s="27" t="s">
        <v>53</v>
      </c>
      <c r="H7" s="27" t="s">
        <v>38</v>
      </c>
      <c r="I7" s="20"/>
      <c r="J7" s="21">
        <v>1450</v>
      </c>
      <c r="K7" s="40">
        <v>1450</v>
      </c>
      <c r="L7" s="28">
        <f>J7*I7</f>
        <v>0</v>
      </c>
      <c r="M7" s="29">
        <f>K7*I7</f>
        <v>0</v>
      </c>
      <c r="N7" s="38">
        <v>1</v>
      </c>
    </row>
    <row r="8" spans="1:14" ht="48" customHeight="1">
      <c r="A8" s="26">
        <v>4</v>
      </c>
      <c r="B8" s="39" t="s">
        <v>47</v>
      </c>
      <c r="C8" s="54" t="s">
        <v>67</v>
      </c>
      <c r="D8" s="30"/>
      <c r="E8" s="27" t="s">
        <v>50</v>
      </c>
      <c r="F8" s="27" t="s">
        <v>51</v>
      </c>
      <c r="G8" s="27" t="s">
        <v>54</v>
      </c>
      <c r="H8" s="27" t="s">
        <v>38</v>
      </c>
      <c r="I8" s="20"/>
      <c r="J8" s="21">
        <v>14500</v>
      </c>
      <c r="K8" s="40">
        <v>14500</v>
      </c>
      <c r="L8" s="28">
        <f>J8*I8</f>
        <v>0</v>
      </c>
      <c r="M8" s="29">
        <f>K8*I8</f>
        <v>0</v>
      </c>
      <c r="N8" s="38">
        <v>1</v>
      </c>
    </row>
    <row r="9" spans="1:14" ht="48" customHeight="1">
      <c r="A9" s="26">
        <v>9</v>
      </c>
      <c r="B9" s="46" t="s">
        <v>55</v>
      </c>
      <c r="C9" s="46"/>
      <c r="D9" s="46"/>
      <c r="E9" s="46"/>
      <c r="F9" s="46"/>
      <c r="G9" s="46"/>
      <c r="H9" s="46"/>
      <c r="I9" s="46"/>
      <c r="J9" s="21"/>
      <c r="K9" s="31"/>
      <c r="L9" s="28"/>
      <c r="M9" s="29"/>
      <c r="N9" s="38">
        <v>1</v>
      </c>
    </row>
    <row r="10" spans="1:14" ht="48" customHeight="1">
      <c r="A10" s="26" t="s">
        <v>59</v>
      </c>
      <c r="B10" s="39" t="s">
        <v>56</v>
      </c>
      <c r="C10" s="55" t="s">
        <v>68</v>
      </c>
      <c r="D10" s="30"/>
      <c r="E10" s="27" t="s">
        <v>62</v>
      </c>
      <c r="F10" s="27">
        <v>10220</v>
      </c>
      <c r="G10" s="27" t="s">
        <v>52</v>
      </c>
      <c r="H10" s="27" t="s">
        <v>38</v>
      </c>
      <c r="I10" s="20"/>
      <c r="J10" s="21">
        <v>26200</v>
      </c>
      <c r="K10" s="40">
        <v>26200</v>
      </c>
      <c r="L10" s="28">
        <f>J10*I10</f>
        <v>0</v>
      </c>
      <c r="M10" s="29">
        <f>K10*I10</f>
        <v>0</v>
      </c>
      <c r="N10" s="38"/>
    </row>
    <row r="11" spans="1:14" ht="48" customHeight="1">
      <c r="A11" s="26" t="s">
        <v>60</v>
      </c>
      <c r="B11" s="39" t="s">
        <v>57</v>
      </c>
      <c r="C11" s="56" t="s">
        <v>69</v>
      </c>
      <c r="D11" s="30"/>
      <c r="E11" s="27" t="s">
        <v>63</v>
      </c>
      <c r="F11" s="27">
        <v>10310</v>
      </c>
      <c r="G11" s="27" t="s">
        <v>52</v>
      </c>
      <c r="H11" s="27" t="s">
        <v>38</v>
      </c>
      <c r="I11" s="20"/>
      <c r="J11" s="21">
        <v>28490</v>
      </c>
      <c r="K11" s="40">
        <v>28490</v>
      </c>
      <c r="L11" s="28">
        <f>J11*I11</f>
        <v>0</v>
      </c>
      <c r="M11" s="29">
        <f>K11*I11</f>
        <v>0</v>
      </c>
      <c r="N11" s="38"/>
    </row>
    <row r="12" spans="1:14" ht="48" customHeight="1">
      <c r="A12" s="26" t="s">
        <v>61</v>
      </c>
      <c r="B12" s="39" t="s">
        <v>58</v>
      </c>
      <c r="C12" s="57" t="s">
        <v>70</v>
      </c>
      <c r="D12" s="30"/>
      <c r="E12" s="27" t="s">
        <v>64</v>
      </c>
      <c r="F12" s="27">
        <v>10120</v>
      </c>
      <c r="G12" s="27" t="s">
        <v>52</v>
      </c>
      <c r="H12" s="27" t="s">
        <v>38</v>
      </c>
      <c r="I12" s="20"/>
      <c r="J12" s="21">
        <v>27750</v>
      </c>
      <c r="K12" s="40">
        <v>27750</v>
      </c>
      <c r="L12" s="28">
        <f>J12*I12</f>
        <v>0</v>
      </c>
      <c r="M12" s="29">
        <f>K12*I12</f>
        <v>0</v>
      </c>
      <c r="N12" s="38"/>
    </row>
    <row r="13" spans="1:14" ht="48" customHeight="1">
      <c r="A13" s="26"/>
      <c r="B13" s="47" t="s">
        <v>65</v>
      </c>
      <c r="C13" s="48"/>
      <c r="D13" s="48"/>
      <c r="E13" s="48"/>
      <c r="F13" s="48"/>
      <c r="G13" s="48"/>
      <c r="H13" s="48"/>
      <c r="I13" s="49"/>
      <c r="J13" s="21"/>
      <c r="K13" s="31"/>
      <c r="L13" s="28"/>
      <c r="M13" s="29">
        <f>M10+M11+M12</f>
        <v>0</v>
      </c>
      <c r="N13" s="38"/>
    </row>
    <row r="14" spans="1:14" ht="21.75" customHeight="1">
      <c r="A14" s="43" t="s">
        <v>3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22">
        <f>L7+L8+L10+L11+L12</f>
        <v>0</v>
      </c>
      <c r="M14" s="23">
        <f>M7+M8+M10+M11+M12</f>
        <v>0</v>
      </c>
      <c r="N14" s="41">
        <f>AVERAGE(N7:N7)</f>
        <v>1</v>
      </c>
    </row>
    <row r="15" spans="1:14" ht="18.75" customHeight="1">
      <c r="A15" s="42" t="s">
        <v>35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22">
        <f>L14*0.1</f>
        <v>0</v>
      </c>
      <c r="M15" s="23">
        <f>M14*0.1</f>
        <v>0</v>
      </c>
      <c r="N15" s="24"/>
    </row>
    <row r="16" spans="1:14" ht="18" customHeight="1">
      <c r="A16" s="42" t="s">
        <v>2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22">
        <f>SUM(L14:L15)</f>
        <v>0</v>
      </c>
      <c r="M16" s="23">
        <f>SUM(M14:M15)</f>
        <v>0</v>
      </c>
      <c r="N16" s="24"/>
    </row>
  </sheetData>
  <sheetProtection/>
  <mergeCells count="7">
    <mergeCell ref="A15:K15"/>
    <mergeCell ref="A16:K16"/>
    <mergeCell ref="A14:K14"/>
    <mergeCell ref="A2:M2"/>
    <mergeCell ref="A4:E4"/>
    <mergeCell ref="B9:I9"/>
    <mergeCell ref="B13:I1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24" sqref="E24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1" t="s">
        <v>10</v>
      </c>
      <c r="C2" s="1"/>
      <c r="D2" s="1"/>
      <c r="E2" s="2" t="s">
        <v>45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11</v>
      </c>
      <c r="C5" s="5" t="s">
        <v>42</v>
      </c>
      <c r="D5" s="3"/>
      <c r="E5" s="6" t="s">
        <v>12</v>
      </c>
      <c r="F5" s="7" t="s">
        <v>13</v>
      </c>
      <c r="G5" s="8" t="s">
        <v>14</v>
      </c>
    </row>
    <row r="6" spans="2:7" ht="15" thickBot="1">
      <c r="B6" s="9"/>
      <c r="C6" s="10"/>
      <c r="D6" s="3"/>
      <c r="E6" s="11">
        <f>'Medicon Dec - specifikacija'!L14</f>
        <v>0</v>
      </c>
      <c r="F6" s="11">
        <f>'Medicon Dec - specifikacija'!M14</f>
        <v>0</v>
      </c>
      <c r="G6" s="12">
        <f>'Medicon Dec - specifikacija'!M16</f>
        <v>0</v>
      </c>
    </row>
    <row r="7" spans="2:7" ht="24.75" customHeight="1" thickBot="1">
      <c r="B7" s="4" t="s">
        <v>15</v>
      </c>
      <c r="C7" s="13" t="s">
        <v>16</v>
      </c>
      <c r="D7" s="3"/>
      <c r="E7" s="50" t="s">
        <v>17</v>
      </c>
      <c r="F7" s="51"/>
      <c r="G7" s="52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18</v>
      </c>
      <c r="C9" s="13" t="s">
        <v>19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20</v>
      </c>
      <c r="C11" s="13" t="s">
        <v>21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22</v>
      </c>
      <c r="D13" s="3"/>
      <c r="E13" s="17" t="s">
        <v>23</v>
      </c>
      <c r="F13" s="25">
        <f>'Medicon Dec - specifikacija'!N14</f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24</v>
      </c>
      <c r="C15" s="5" t="s">
        <v>25</v>
      </c>
      <c r="D15" s="3"/>
      <c r="E15" s="17" t="s">
        <v>26</v>
      </c>
      <c r="F15" s="13" t="s">
        <v>33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76.5">
      <c r="B17" s="4" t="s">
        <v>27</v>
      </c>
      <c r="C17" s="5" t="s">
        <v>39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28</v>
      </c>
      <c r="C19" s="5" t="s">
        <v>29</v>
      </c>
    </row>
    <row r="20" spans="2:3" ht="14.25">
      <c r="B20" s="9"/>
      <c r="C20" s="10"/>
    </row>
    <row r="21" spans="2:3" ht="25.5">
      <c r="B21" s="4" t="s">
        <v>30</v>
      </c>
      <c r="C21" s="32" t="s">
        <v>43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Rogic</cp:lastModifiedBy>
  <cp:lastPrinted>2015-12-23T12:39:15Z</cp:lastPrinted>
  <dcterms:created xsi:type="dcterms:W3CDTF">2014-01-17T13:07:43Z</dcterms:created>
  <dcterms:modified xsi:type="dcterms:W3CDTF">2020-08-31T07:03:22Z</dcterms:modified>
  <cp:category/>
  <cp:version/>
  <cp:contentType/>
  <cp:contentStatus/>
</cp:coreProperties>
</file>