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855" activeTab="0"/>
  </bookViews>
  <sheets>
    <sheet name="ILE-EUDG d.o.o. - specifikacija" sheetId="1" r:id="rId1"/>
    <sheet name="ILE-EUDG d.o.o. - Obrazac KVI" sheetId="2" r:id="rId2"/>
  </sheets>
  <definedNames>
    <definedName name="_xlnm.Print_Area" localSheetId="1">'ILE-EUDG d.o.o. - Obrazac KVI'!$A$1:$H$22</definedName>
    <definedName name="_xlnm.Print_Area" localSheetId="0">'ILE-EUDG d.o.o. - specifikacija'!$B$1:$N$5</definedName>
  </definedNames>
  <calcPr fullCalcOnLoad="1"/>
</workbook>
</file>

<file path=xl/sharedStrings.xml><?xml version="1.0" encoding="utf-8"?>
<sst xmlns="http://schemas.openxmlformats.org/spreadsheetml/2006/main" count="2528" uniqueCount="1224">
  <si>
    <t>Предмет набавке</t>
  </si>
  <si>
    <t>Јединица мере</t>
  </si>
  <si>
    <t>Број набавке</t>
  </si>
  <si>
    <t>ПРОЦЕЊЕНА ВРЕДНОСТ</t>
  </si>
  <si>
    <t>УГОВОРЕНА ВРЕДНОСТ (без ПДВ-a)</t>
  </si>
  <si>
    <t>УГОВОРЕНА ВРЕДНОСТ (са ПДВ-ом)</t>
  </si>
  <si>
    <t>Тип набавке</t>
  </si>
  <si>
    <t>Обликована по партијама, централизована, оквирни споразум</t>
  </si>
  <si>
    <t>У хиљадама динара (за УЈН)</t>
  </si>
  <si>
    <t>Врста поступка</t>
  </si>
  <si>
    <t>Отворени</t>
  </si>
  <si>
    <t>Врста предмета</t>
  </si>
  <si>
    <t>Добра</t>
  </si>
  <si>
    <t>Друга добра</t>
  </si>
  <si>
    <t>Број понуда</t>
  </si>
  <si>
    <t>Делатност</t>
  </si>
  <si>
    <t>Класичан сектор - приходи из буџета</t>
  </si>
  <si>
    <t>Критеријум</t>
  </si>
  <si>
    <t>Опис предмета</t>
  </si>
  <si>
    <t>Број решења УЈН</t>
  </si>
  <si>
    <t>нема</t>
  </si>
  <si>
    <t>Шифра из ОРН</t>
  </si>
  <si>
    <t xml:space="preserve">ПРИЛОГ 1 УГОВОРА - СПЕЦИФИКАЦИЈА </t>
  </si>
  <si>
    <t>Најнижа понуђена цена</t>
  </si>
  <si>
    <t>ПРИЛОГ 3 УГОВОРА - ПОДАЦИ ЗА КВАРТАЛНО ИЗВЕШТАВАЊЕ</t>
  </si>
  <si>
    <t>ИЗНОС ПДВ-а</t>
  </si>
  <si>
    <t>Количина</t>
  </si>
  <si>
    <t>Јединична цена без ПДВ-а</t>
  </si>
  <si>
    <t>404-1-110/20-4</t>
  </si>
  <si>
    <t>Реагенси, изузев за трансфузију</t>
  </si>
  <si>
    <t xml:space="preserve">33696000– реагенси и контрасти </t>
  </si>
  <si>
    <t>Редни број ставке</t>
  </si>
  <si>
    <t>Назив ставке</t>
  </si>
  <si>
    <t xml:space="preserve">Произвођач </t>
  </si>
  <si>
    <t>Заштићени назив понуђеног добра</t>
  </si>
  <si>
    <t>Величина паковања</t>
  </si>
  <si>
    <t>Укупна цена без ПДВ-а</t>
  </si>
  <si>
    <t>Износ ПДВ-а</t>
  </si>
  <si>
    <t>pakovanje</t>
  </si>
  <si>
    <t>Број понуда по партији</t>
  </si>
  <si>
    <t>Број партије</t>
  </si>
  <si>
    <t>Назив партије</t>
  </si>
  <si>
    <t>Стопа ПДВ-а</t>
  </si>
  <si>
    <t>Партија 33</t>
  </si>
  <si>
    <t>Reagensi i potrošni materijal za aparate: BCS XP, CA 620, CA 660, CA 1500, CS 2100i, CS 2000i, CS 2500, CS 5100, BFTII, PFA 100, Innovance PFA-200, Xprecia Stride</t>
  </si>
  <si>
    <t>Dade Ci-Trol 1</t>
  </si>
  <si>
    <t>Siemens Healthcare Diagnostics Products GmbH, Nemačka</t>
  </si>
  <si>
    <t>10 x 1 ml</t>
  </si>
  <si>
    <t>Dade Ci-Trol 2</t>
  </si>
  <si>
    <t>Dade Ci-Trol 3</t>
  </si>
  <si>
    <t>SLD Mini Cup</t>
  </si>
  <si>
    <t>Sysmex, Japan za Siemens</t>
  </si>
  <si>
    <t>Cuvettes SB</t>
  </si>
  <si>
    <t>Cuvettes Model: 06410419</t>
  </si>
  <si>
    <t>Cuvettes</t>
  </si>
  <si>
    <t>Cuvettes Model: 06414810</t>
  </si>
  <si>
    <t>Termopapir za aparate Siemens</t>
  </si>
  <si>
    <t>Thermal paper for CA 600</t>
  </si>
  <si>
    <t>pack</t>
  </si>
  <si>
    <t>Sample Cup Conical 4 mL</t>
  </si>
  <si>
    <t>Sample Cup 1.5ml</t>
  </si>
  <si>
    <t>Sample Cup 3.5ml</t>
  </si>
  <si>
    <t>Reaction Tube</t>
  </si>
  <si>
    <t>Reaction Tube SU-40</t>
  </si>
  <si>
    <t xml:space="preserve">CA Clean II </t>
  </si>
  <si>
    <t>500 ml</t>
  </si>
  <si>
    <t xml:space="preserve">CA Clean I </t>
  </si>
  <si>
    <t>50 ml</t>
  </si>
  <si>
    <t xml:space="preserve">Sample Plate </t>
  </si>
  <si>
    <t>Sample Plate SAP-400A</t>
  </si>
  <si>
    <t>50 x 50 Wells</t>
  </si>
  <si>
    <t>Trash Box Liner CS2</t>
  </si>
  <si>
    <t>Dade PFA Collagen/EPI Test Cardridge</t>
  </si>
  <si>
    <t>Dade PFA Collagen/EPI Test Cartridge</t>
  </si>
  <si>
    <t>20 Pieces</t>
  </si>
  <si>
    <t>Dade PFA Colagen/ADP Test Cardridge</t>
  </si>
  <si>
    <t>Dade PFA Colagen/ADP Test Cardtidge</t>
  </si>
  <si>
    <t xml:space="preserve">INNOVANCE PFA P2Y </t>
  </si>
  <si>
    <t>Dade PFA Trigger Solution</t>
  </si>
  <si>
    <t>3 x 11 ml</t>
  </si>
  <si>
    <t>PFA-100 Printer paper</t>
  </si>
  <si>
    <t>10 Pieces</t>
  </si>
  <si>
    <t>PFA-100 Printer Ribbon</t>
  </si>
  <si>
    <t>1 Pieces</t>
  </si>
  <si>
    <t>PFA-100  Cleaning Pads</t>
  </si>
  <si>
    <t>35 Pieces</t>
  </si>
  <si>
    <t>Dade PFA Priming Cartridges</t>
  </si>
  <si>
    <t>Dade PFA Vacum Cups</t>
  </si>
  <si>
    <t>Dade Innovin</t>
  </si>
  <si>
    <t>10 x 10 ml</t>
  </si>
  <si>
    <t>Dade Actin FS Activated PTT Reagent</t>
  </si>
  <si>
    <t xml:space="preserve">10 x 10 ml </t>
  </si>
  <si>
    <t>10 x 2 ml</t>
  </si>
  <si>
    <t>Dade Actin FSL Activated PTT Reagent</t>
  </si>
  <si>
    <t>Dade Thrombin Reagent</t>
  </si>
  <si>
    <t>10 x 5 ml</t>
  </si>
  <si>
    <t>Dade Owren's Veronal-Buffer</t>
  </si>
  <si>
    <t>Dade Owren's Veronal Buffer</t>
  </si>
  <si>
    <t>10 x 15 ml</t>
  </si>
  <si>
    <t>Factor VIII Chromogenic Assay</t>
  </si>
  <si>
    <t>1 kit</t>
  </si>
  <si>
    <t>Dade® CA System Buffer (OVB)</t>
  </si>
  <si>
    <t xml:space="preserve">Dade CA System Buffer </t>
  </si>
  <si>
    <t>8 x 250 ml</t>
  </si>
  <si>
    <t>CS Trash Box Liner CS-5100</t>
  </si>
  <si>
    <t>50 pieces</t>
  </si>
  <si>
    <t>Reagent Cap L</t>
  </si>
  <si>
    <t>Reagent Cap S</t>
  </si>
  <si>
    <t>CA Cal S</t>
  </si>
  <si>
    <t>3 x 3 ml</t>
  </si>
  <si>
    <t xml:space="preserve">vWF Ag </t>
  </si>
  <si>
    <t>1 Kit</t>
  </si>
  <si>
    <t>Protein S Ac</t>
  </si>
  <si>
    <t>PT-Multi Calibrator (6 Levels)</t>
  </si>
  <si>
    <t>PT-Multi Calibrator</t>
  </si>
  <si>
    <t>6 x 1 ml</t>
  </si>
  <si>
    <t>Pro C AC R</t>
  </si>
  <si>
    <t>INNOVANCE® D-Dimer (3x4 ml)</t>
  </si>
  <si>
    <t>INNOVANCE® D-Dimer</t>
  </si>
  <si>
    <t>INNOVANCE® D-Dimer (6x4 ml)</t>
  </si>
  <si>
    <t>INNOVANCE D-Dimer Sample  Diluent</t>
  </si>
  <si>
    <t>Berichrom Heparin UF Control Tip 1</t>
  </si>
  <si>
    <t>Berichrom Heparin UF Control Tip 2</t>
  </si>
  <si>
    <t>Berichrom Heparin LMW Calibrator</t>
  </si>
  <si>
    <t>Berichrom Heparin LMW Control tip 2</t>
  </si>
  <si>
    <t>Berichrom  Heparin UF Calibrator</t>
  </si>
  <si>
    <t>Berichrom Heparin LMW Control tip 1</t>
  </si>
  <si>
    <t>INNOVANCE® D-Dimer Controls</t>
  </si>
  <si>
    <t>2 x 5 x1 ml</t>
  </si>
  <si>
    <t>INNOVANCE  Antithrombin (4x2.7mL)</t>
  </si>
  <si>
    <t xml:space="preserve">INNOVANCE  Antithrombin </t>
  </si>
  <si>
    <t>INNOVANCE  Antithrombin (6x6.5mL)</t>
  </si>
  <si>
    <t>INNOVANCE  Antithrombin</t>
  </si>
  <si>
    <t>INNOVANCE ETP</t>
  </si>
  <si>
    <t>1 Kit /100</t>
  </si>
  <si>
    <t>INNOVANCE ETP Standard</t>
  </si>
  <si>
    <t>Innovance Free PS Ag</t>
  </si>
  <si>
    <t>INNOVANCE  vWF Ac</t>
  </si>
  <si>
    <t>INNOVANCE® PFA-200 Printer paper roll</t>
  </si>
  <si>
    <t>INNOVANCE PFA-200 Printer Paper</t>
  </si>
  <si>
    <t>5 pieces</t>
  </si>
  <si>
    <t>Innovance Heparin</t>
  </si>
  <si>
    <t>Innovance Heparin Calibrator</t>
  </si>
  <si>
    <t>5 x (1x1 mL)</t>
  </si>
  <si>
    <t>Innovance Heparin UF Control Tip 1</t>
  </si>
  <si>
    <t>5x1 mL</t>
  </si>
  <si>
    <t>Innovance Heparin UF Control Tip 2</t>
  </si>
  <si>
    <t>Innovance Heparin LMW Control Tip 1</t>
  </si>
  <si>
    <t>Innovance Heparin LMW Control Tip 2</t>
  </si>
  <si>
    <t>INNOVANCE Dabigatran (DTI)</t>
  </si>
  <si>
    <t>INNOVANCE DTI Assay</t>
  </si>
  <si>
    <t>4 x 5 mL</t>
  </si>
  <si>
    <t>INNOVANCE Dabigatran Controls 1+2</t>
  </si>
  <si>
    <t>Dabigatran Controls</t>
  </si>
  <si>
    <t>2 x 5 x 1mL</t>
  </si>
  <si>
    <t>INNOVANCE Dabigatran Calibrator</t>
  </si>
  <si>
    <t>Dabigatran Standards</t>
  </si>
  <si>
    <t>2 x 3 x 1 mL</t>
  </si>
  <si>
    <t>Imidazol-Buffer</t>
  </si>
  <si>
    <t>Imidazol Buffer Solution</t>
  </si>
  <si>
    <t>6 x 15 ml</t>
  </si>
  <si>
    <t>Kaolin Suspension</t>
  </si>
  <si>
    <t>1 x 50 ml</t>
  </si>
  <si>
    <t>LA 1 Screening Reagent</t>
  </si>
  <si>
    <t>LA 2 Confirmation Reagent</t>
  </si>
  <si>
    <t xml:space="preserve">Pathromtin SL </t>
  </si>
  <si>
    <t>Pathromtin SL</t>
  </si>
  <si>
    <t>20 x 5 ml</t>
  </si>
  <si>
    <t>ProC Control plasma</t>
  </si>
  <si>
    <t>ProC Global</t>
  </si>
  <si>
    <t>BC validation kit</t>
  </si>
  <si>
    <t>BC Validation kit</t>
  </si>
  <si>
    <t>Cleaner SCS</t>
  </si>
  <si>
    <t>6 x 5 ml</t>
  </si>
  <si>
    <t>Fibrinogen Calibrator Kit</t>
  </si>
  <si>
    <t>LA Control Tip:High</t>
  </si>
  <si>
    <t>LA Control Tip: Low</t>
  </si>
  <si>
    <t>Calcium Chloride Solution 0.025 mol/l</t>
  </si>
  <si>
    <t>Calcium Chloride Solution</t>
  </si>
  <si>
    <t>Control Plasma N</t>
  </si>
  <si>
    <t>Standard Human Plasma</t>
  </si>
  <si>
    <t>Coagulation Factor V Deficient Plasma</t>
  </si>
  <si>
    <t>8 x 1 ml</t>
  </si>
  <si>
    <t>Coagulation Factor XI Deficient Plasma</t>
  </si>
  <si>
    <t>3 x 1 ml</t>
  </si>
  <si>
    <t>Coagulation Factor XII Deficient Plasma</t>
  </si>
  <si>
    <t>Coagulation Factor II Deficient Plasma</t>
  </si>
  <si>
    <t>Coagulation Factor VII Deficient Plasma</t>
  </si>
  <si>
    <t>Coagulation Factor VIII Deficient Plasma</t>
  </si>
  <si>
    <t>Coagulation Factor IX Deficient Plasma</t>
  </si>
  <si>
    <t>Coagulation Factor X Deficient Plasma</t>
  </si>
  <si>
    <t>Von Willebrand Reagent</t>
  </si>
  <si>
    <t>5 x 2 ml</t>
  </si>
  <si>
    <t>BC von Willebrand Reagent</t>
  </si>
  <si>
    <t>5 x 4 ml</t>
  </si>
  <si>
    <t>Berichrom α2 Antiplasmin</t>
  </si>
  <si>
    <r>
      <t xml:space="preserve">Berichrom </t>
    </r>
    <r>
      <rPr>
        <sz val="9"/>
        <color indexed="8"/>
        <rFont val="Calibri"/>
        <family val="2"/>
      </rPr>
      <t>α</t>
    </r>
    <r>
      <rPr>
        <sz val="9"/>
        <color indexed="8"/>
        <rFont val="Arial"/>
        <family val="2"/>
      </rPr>
      <t>2 Antiplasmin</t>
    </r>
  </si>
  <si>
    <t>Berichrom  Plasminogen</t>
  </si>
  <si>
    <t>Thromborel S</t>
  </si>
  <si>
    <t xml:space="preserve">10 x 4 ml </t>
  </si>
  <si>
    <t>Berichrom C1 Inhibitor</t>
  </si>
  <si>
    <t>Batroxobin Reagent</t>
  </si>
  <si>
    <t>2 x 5 ml</t>
  </si>
  <si>
    <t>Control Plasma P</t>
  </si>
  <si>
    <t>Berichrom Protein C (3x10mL)</t>
  </si>
  <si>
    <t>Berichrom Protein C</t>
  </si>
  <si>
    <t>Berichrom Protein C (4x5mL)</t>
  </si>
  <si>
    <t>BCS System Cuvette rotors</t>
  </si>
  <si>
    <t>BCS System Cuvette Rotors</t>
  </si>
  <si>
    <t>9 x 14 Rotors</t>
  </si>
  <si>
    <t>Behring Coagulations Cups</t>
  </si>
  <si>
    <t>2 x 250 Pieces</t>
  </si>
  <si>
    <t>BC Vial Kit</t>
  </si>
  <si>
    <t>45 x 5 ml</t>
  </si>
  <si>
    <t>45 x 15 ml</t>
  </si>
  <si>
    <t>BFT II Dispo System</t>
  </si>
  <si>
    <t>BFT II Analyzer Dispo System</t>
  </si>
  <si>
    <t>5 x 100 Pieces</t>
  </si>
  <si>
    <t>Printer Paper for Behring Fibrintimer II®</t>
  </si>
  <si>
    <t>Test Thrombin Reagent</t>
  </si>
  <si>
    <t>Berichrom Heparin</t>
  </si>
  <si>
    <t>BC Thrombin Reagent</t>
  </si>
  <si>
    <t xml:space="preserve">10 x 5 ml </t>
  </si>
  <si>
    <t>Berichrom PAI</t>
  </si>
  <si>
    <t>Berichrom  Factor XIII</t>
  </si>
  <si>
    <t>Berichrom Antithrombin III (A) (6x15ml)</t>
  </si>
  <si>
    <t>Berichrom Antithrombin III (A)</t>
  </si>
  <si>
    <t>Berichrom Antithrombin III (A) (6x5ml)</t>
  </si>
  <si>
    <t>Washing solution for Coagulation Analyzer</t>
  </si>
  <si>
    <t>Washing solution for Coagulation Analyzers</t>
  </si>
  <si>
    <t>Multifibren U</t>
  </si>
  <si>
    <t>Thermopaper for CA-600 Printer TOAP</t>
  </si>
  <si>
    <t>Thermopaper for CA-600 Printer</t>
  </si>
  <si>
    <t>10 Rolls</t>
  </si>
  <si>
    <t>Xprecia Stride™  Stride PT/INR Test Strips</t>
  </si>
  <si>
    <t>Siemens Healthcare Diagnostics Inc, SAD</t>
  </si>
  <si>
    <t>Xprecia Stride  Stride PT/INR Test Strips</t>
  </si>
  <si>
    <t xml:space="preserve">100 Strips (4 vials of 25) </t>
  </si>
  <si>
    <t>Xprecia Stride™  PT Controls</t>
  </si>
  <si>
    <t>Xprecia Stride PT Controls</t>
  </si>
  <si>
    <t>4 x 2 Levels</t>
  </si>
  <si>
    <t>Укупно за партију 33:</t>
  </si>
  <si>
    <t>Партија 64</t>
  </si>
  <si>
    <t>Reagensi i potrošni materijal za aparat BNII, BN ProSpec</t>
  </si>
  <si>
    <t>N Latex BTP Reagent</t>
  </si>
  <si>
    <t>N Latex BTP</t>
  </si>
  <si>
    <t>3 x 2ml</t>
  </si>
  <si>
    <t>N Sample Diluent</t>
  </si>
  <si>
    <t>10 x 5.0ml</t>
  </si>
  <si>
    <t>N Latex IgG 4</t>
  </si>
  <si>
    <t>1 Kit ( 1 x 2ml )</t>
  </si>
  <si>
    <t>N Latex IgG 3</t>
  </si>
  <si>
    <t>N Latex HCY</t>
  </si>
  <si>
    <t>1 Kit (3x1,7ml, 3x2,2ml, 3x0,6ml, 3x1,1ml)</t>
  </si>
  <si>
    <t>N Latex ASL</t>
  </si>
  <si>
    <t>1 Kit ( 3x2ml )</t>
  </si>
  <si>
    <t>1 Kit  ( 4x3.5ml)</t>
  </si>
  <si>
    <t>N-Latex RF kit</t>
  </si>
  <si>
    <t>1 Kit  ( 3x2ml, 3x2.4ml)</t>
  </si>
  <si>
    <t>1 Kit ( 4x4ml, 4x4.8ml)</t>
  </si>
  <si>
    <t>N Latex CDT Kit</t>
  </si>
  <si>
    <t>1 Kit  ( 3x0,9ml, 3x0,9ml, 3x2ml, 3x1ml, 3x1ml, 3x1ml )</t>
  </si>
  <si>
    <t>N Latex FLC Kappa</t>
  </si>
  <si>
    <t>1 Kit ( 3x1,7ml )</t>
  </si>
  <si>
    <t>N Latex FLC Lambda</t>
  </si>
  <si>
    <t>1 Kit (3x2.1ml )</t>
  </si>
  <si>
    <t>N FLC Supplementary Reagent</t>
  </si>
  <si>
    <t>1 Kit ( 3 x 0.5ml, 3 x 2 ml)</t>
  </si>
  <si>
    <t>N FLC Standard SL</t>
  </si>
  <si>
    <t>N FLC Control SL1</t>
  </si>
  <si>
    <t>N FLC Control SL2</t>
  </si>
  <si>
    <t>N Latex IgM</t>
  </si>
  <si>
    <t>1 Kit  ( 3x2ml, 3x1ml, 3x1ml, 3x1ml, 1x0.4ml )</t>
  </si>
  <si>
    <t>N Latex IgA</t>
  </si>
  <si>
    <t>1 Kit  (3x2ml, 3x1ml, 3x1ml, 3x1ml, 1x0,4ml)</t>
  </si>
  <si>
    <t>N Antiserum to Human Apolipoprotein A-II</t>
  </si>
  <si>
    <t>1 Kit ( 1 x 2ml, 1 x 2ml)</t>
  </si>
  <si>
    <t>N Lp (a) Standard SY</t>
  </si>
  <si>
    <t>N Lp (a) Standard SY, lyophilized</t>
  </si>
  <si>
    <t>3 x 0,5 ml</t>
  </si>
  <si>
    <t>N Lp(a) Control SY</t>
  </si>
  <si>
    <t>N Lp(a) Control SY, lyophilized</t>
  </si>
  <si>
    <t>N/T Rheumatology Control SL/1</t>
  </si>
  <si>
    <t>N/T Rheumatology Control SL/1 liquid</t>
  </si>
  <si>
    <t>N/T Rheumatology Control SL/2</t>
  </si>
  <si>
    <t>N/T Rheumatology Control SL/2 liquid</t>
  </si>
  <si>
    <t>N Antiserum Human Apolipoprotein E</t>
  </si>
  <si>
    <t>N Apolipoprotein E</t>
  </si>
  <si>
    <t>N Antiserum to Human C1-Inhibitor</t>
  </si>
  <si>
    <t>2 ml</t>
  </si>
  <si>
    <t>N Latex LP(a) Reagent</t>
  </si>
  <si>
    <t xml:space="preserve">3 x 2 ml </t>
  </si>
  <si>
    <t>N Protein Standard SL</t>
  </si>
  <si>
    <t>N/T Protein Control SL level L</t>
  </si>
  <si>
    <t>N/T Protein Control SL level M</t>
  </si>
  <si>
    <t>N/T Protein Control SL level H</t>
  </si>
  <si>
    <t>N Cardio Phase hsCRP</t>
  </si>
  <si>
    <t xml:space="preserve">5 x 5 ml </t>
  </si>
  <si>
    <t>BN II Additiv</t>
  </si>
  <si>
    <t>10 x 100 ml</t>
  </si>
  <si>
    <t>N Rheumatology Standard SL</t>
  </si>
  <si>
    <t>N Protein Standard UY</t>
  </si>
  <si>
    <t>N Protein Standard UY, lyophilized</t>
  </si>
  <si>
    <t>N/T Protein Control LC</t>
  </si>
  <si>
    <t>N/T Protein Control LC, lyophilized</t>
  </si>
  <si>
    <t>N Latex SAA</t>
  </si>
  <si>
    <t>1 Kit  ( 3x2ml, 3x0.5ml, 4x0.5ml, 3x1.3ml)</t>
  </si>
  <si>
    <t>N Latex Cystatin C</t>
  </si>
  <si>
    <t>1 Kit (3x2ml, 3x1ml, 3x1ml,3x0,5ml, 1x1,6ml )</t>
  </si>
  <si>
    <t>Neodisher GK</t>
  </si>
  <si>
    <t>100 g</t>
  </si>
  <si>
    <t>N Latex sTfR</t>
  </si>
  <si>
    <t>N Supplementary Reagent L</t>
  </si>
  <si>
    <t>N Latex IgE mono</t>
  </si>
  <si>
    <t xml:space="preserve">3 x 3 ml </t>
  </si>
  <si>
    <t>N Latex Ferritin</t>
  </si>
  <si>
    <t>1 Kit ( 3x3ml, 3x1ml, 1x3ml)</t>
  </si>
  <si>
    <t>N Latex β 2-Mikroglobulin</t>
  </si>
  <si>
    <t>1 Kit  (3x3ml, 1x2ml)</t>
  </si>
  <si>
    <t>N Antiserum Human IgG 1</t>
  </si>
  <si>
    <t>1,5 ml</t>
  </si>
  <si>
    <t>N Antiserum Human IgG 2</t>
  </si>
  <si>
    <t>N Antiserum to Human Albumin</t>
  </si>
  <si>
    <t>5 ml</t>
  </si>
  <si>
    <t>N Antiserum to Human α2-Macroglobulin</t>
  </si>
  <si>
    <t>N Antiserum Human Apolipoprotein B</t>
  </si>
  <si>
    <t>N Antiserum to Human C4c</t>
  </si>
  <si>
    <t>N Antiserum to Human C3c</t>
  </si>
  <si>
    <t>N Antiserum Human IgA</t>
  </si>
  <si>
    <t>N Antiserum Human IgG</t>
  </si>
  <si>
    <t>N Antiserum Human IgM</t>
  </si>
  <si>
    <t>N Antiserum Human Haptoglobin</t>
  </si>
  <si>
    <t>N Antiserum to Human α1-acid Glycoprotein</t>
  </si>
  <si>
    <t>N Antiserum Human Transferrin</t>
  </si>
  <si>
    <t>N Antiserum Human α 1-Antitrypsin</t>
  </si>
  <si>
    <t>N Antiserum Human Fibrinogen</t>
  </si>
  <si>
    <t>N Antiserum Human Apolipoprotein A-I</t>
  </si>
  <si>
    <t>N Protein Standard PY</t>
  </si>
  <si>
    <t>N Antiserum Human Ceruloplasmin</t>
  </si>
  <si>
    <t>N Antiserum Human Prealbumin</t>
  </si>
  <si>
    <t>N Reaction Buffer</t>
  </si>
  <si>
    <t>5.000 ml</t>
  </si>
  <si>
    <t>N Diluent</t>
  </si>
  <si>
    <t>N Supplementary Reagent/Precipitation</t>
  </si>
  <si>
    <t>N Antiserum Human Fibronectin</t>
  </si>
  <si>
    <t>N Apolipoprotein Standard Serum,Lyophilized</t>
  </si>
  <si>
    <t>Apolipoprotein Control Serum CHD</t>
  </si>
  <si>
    <t>Apolipoprotein Control Serum CHD, lyophilized</t>
  </si>
  <si>
    <t>N Antiserum Human Hemopexin</t>
  </si>
  <si>
    <t>N Antiserum Human RBP</t>
  </si>
  <si>
    <t>N Cuvette Segments for BN II</t>
  </si>
  <si>
    <t xml:space="preserve">1 Pack /300  </t>
  </si>
  <si>
    <t>N Predilution Wells</t>
  </si>
  <si>
    <t>1 Pack / 6.600</t>
  </si>
  <si>
    <t>N Evaporation Caps for Control Vials (2,5ml)</t>
  </si>
  <si>
    <t>N Evaporation Caps for Reagents Vials (2,5ml)</t>
  </si>
  <si>
    <t>1 Unit / 50</t>
  </si>
  <si>
    <t>N Evaporation Caps for Reagent Vials (5ml)</t>
  </si>
  <si>
    <t>1 Unit / 100</t>
  </si>
  <si>
    <t>N Cuvettes Segments for BN ProSpec</t>
  </si>
  <si>
    <t>300 / 2.700</t>
  </si>
  <si>
    <t>N Antiserum Human Ig/L- Chain, k-Type</t>
  </si>
  <si>
    <t>N Antiserum Human Ig/L-Chain,lambda-Type</t>
  </si>
  <si>
    <t>N Antiserum to Human α1-Microglobulin</t>
  </si>
  <si>
    <t>N/T Protein Control PY</t>
  </si>
  <si>
    <t>N/T Protein Control PY, lyophilized</t>
  </si>
  <si>
    <t>N Latex ADNase B</t>
  </si>
  <si>
    <t>1 Kit ( 3x2ml, 3x1ml, 3x2ml, 3x2.8ml)</t>
  </si>
  <si>
    <t>NGAL Reagent Kit</t>
  </si>
  <si>
    <t>BIOPORTO DIAGNOSTICS A/S, Danska</t>
  </si>
  <si>
    <t>1 kit (3x2.3 mL; 7x 5mL)</t>
  </si>
  <si>
    <t>NGAL Caibrator</t>
  </si>
  <si>
    <t>3x1 mL</t>
  </si>
  <si>
    <t>NGAL Control Low</t>
  </si>
  <si>
    <t>NGAL Control High</t>
  </si>
  <si>
    <t>Укупно за партију 64:</t>
  </si>
  <si>
    <t>Партија 181</t>
  </si>
  <si>
    <t xml:space="preserve">Reagensi za biohemijski analizatori DIMENSION RxL, Dimension RxL HM, Dimension RxL Max, Dimension RxL Max HM, Dimension Xpand, Dimension XPand HM,  Dimension XPand Plus, Dimension XPand Plus HM, Dimension EXL 200 (Siemens Healthcare Diagnostics </t>
  </si>
  <si>
    <t xml:space="preserve"> Albumin</t>
  </si>
  <si>
    <t>Siemens Healthcare Diagnostics , Inc.,SAD</t>
  </si>
  <si>
    <t>Dimension Albumin Flex (ALB) reagent cartridge</t>
  </si>
  <si>
    <t>4 Flex / 480</t>
  </si>
  <si>
    <t xml:space="preserve"> Chemistry Wash</t>
  </si>
  <si>
    <t>Dimension Chemistry Wash</t>
  </si>
  <si>
    <t>1700 ml</t>
  </si>
  <si>
    <t xml:space="preserve"> Empty Flex reag.cartrige</t>
  </si>
  <si>
    <t>Dimension Empty Flex reagent cartridge</t>
  </si>
  <si>
    <t>8 Flex</t>
  </si>
  <si>
    <t xml:space="preserve"> Reaction Vessels</t>
  </si>
  <si>
    <t>Dimension Reaction Vessels</t>
  </si>
  <si>
    <t>4x250</t>
  </si>
  <si>
    <t xml:space="preserve"> Sample Probe Cleaner</t>
  </si>
  <si>
    <t>Dimension Sample Probe Cleaner</t>
  </si>
  <si>
    <t>1000 mL</t>
  </si>
  <si>
    <t xml:space="preserve"> Vancomycin  (VANC) reagens </t>
  </si>
  <si>
    <t>Dimension Vancomycin Flex (VANC) reagent cartridge</t>
  </si>
  <si>
    <t>4 Flex / 80</t>
  </si>
  <si>
    <t xml:space="preserve">ALDL kalibrator                                           </t>
  </si>
  <si>
    <t>Dimension ALDL Calibrator (ALDL-C)</t>
  </si>
  <si>
    <t>2 x 3 x 2 ml</t>
  </si>
  <si>
    <t>Alfa amilaza</t>
  </si>
  <si>
    <t>Dimension Amylase Flex (AMY) reagent cartridge</t>
  </si>
  <si>
    <t>4 Flex / 240</t>
  </si>
  <si>
    <t>Alkalna fosfataza</t>
  </si>
  <si>
    <t xml:space="preserve">Dimension Alkaline Phosphatase Flex reagent cartridge </t>
  </si>
  <si>
    <t>4 Flexe / 360</t>
  </si>
  <si>
    <t>ALP kalibrator</t>
  </si>
  <si>
    <t>Dimension Alkaline Phosphatase Calibrator</t>
  </si>
  <si>
    <t>2x3x1mL</t>
  </si>
  <si>
    <t>ALT</t>
  </si>
  <si>
    <t xml:space="preserve">Dimension Alanine Aminotransferase Flex reagent cartridge </t>
  </si>
  <si>
    <t>4 Flexe / 240</t>
  </si>
  <si>
    <t>Amonijak</t>
  </si>
  <si>
    <t>Dimension Ammonia Flex (AMON) reagent cartridge</t>
  </si>
  <si>
    <t>4 Flexe / 120</t>
  </si>
  <si>
    <t>ASO</t>
  </si>
  <si>
    <t>Sentinel CH.S.p.A., Italija za Siemens</t>
  </si>
  <si>
    <t xml:space="preserve">4 Flex/160 </t>
  </si>
  <si>
    <t>ASO kalibrator set</t>
  </si>
  <si>
    <t>ASO Cal Set</t>
  </si>
  <si>
    <t>5x(1x1ml)</t>
  </si>
  <si>
    <t>AST</t>
  </si>
  <si>
    <t>Dimension Aspartate Aminotransferase Flex (AST) reagent cartridge</t>
  </si>
  <si>
    <t>4 Flex / 360</t>
  </si>
  <si>
    <t>Bikarbonati</t>
  </si>
  <si>
    <t>Dimension Enzymatic Bicarbonate Flex (ECO2) reagent cartridge</t>
  </si>
  <si>
    <t>Bilirubi ukupni</t>
  </si>
  <si>
    <t>Dimension Total Bilirubin Flex reagent cartridge</t>
  </si>
  <si>
    <t>8 Flex / 480</t>
  </si>
  <si>
    <t xml:space="preserve">Bilirubin direktni </t>
  </si>
  <si>
    <t>Dimension Direct Bilirubin Flex reagent cartridge</t>
  </si>
  <si>
    <t>8 Flex / 320</t>
  </si>
  <si>
    <t>Bilirubin kalibrator</t>
  </si>
  <si>
    <t>Dimension Bilirubin Calibrator</t>
  </si>
  <si>
    <t>2 x 2 x 1 ml</t>
  </si>
  <si>
    <t>CHEM  I  kalibrator</t>
  </si>
  <si>
    <t>Dimension Chemistry I  Calibrator (CHEM I)</t>
  </si>
  <si>
    <t>2x3x2mL</t>
  </si>
  <si>
    <t>CHEM  II  kalibrator</t>
  </si>
  <si>
    <t>Dimension Chemistry II calibrator (CHEM II)</t>
  </si>
  <si>
    <t>2 x 3 x 1,2 ml</t>
  </si>
  <si>
    <t xml:space="preserve">CHEM III Kalibrator </t>
  </si>
  <si>
    <t>Dimension Chemistry III Calibrator</t>
  </si>
  <si>
    <t>2x3x2,5mL</t>
  </si>
  <si>
    <t>CHK</t>
  </si>
  <si>
    <t xml:space="preserve">Dimension CHK Flex reagent cartridge </t>
  </si>
  <si>
    <t>8 Flexe / 240</t>
  </si>
  <si>
    <t>CK</t>
  </si>
  <si>
    <t>Dimension Creatine Kinase Flex reagent cartridge</t>
  </si>
  <si>
    <t>CK/MB  kalibrator</t>
  </si>
  <si>
    <t>Dimension CKI/MBI Calibrator</t>
  </si>
  <si>
    <t>2 x 2 x 2 ml</t>
  </si>
  <si>
    <t>CK-MB</t>
  </si>
  <si>
    <t>Dimension Creatine Kinase MB Flex reagent cartridge</t>
  </si>
  <si>
    <t xml:space="preserve">     120 testova</t>
  </si>
  <si>
    <t>CSA - Ciklosporin kalibrator</t>
  </si>
  <si>
    <t>Dimension Cyclosporine Calibrator (CSA -Cal)</t>
  </si>
  <si>
    <t>( 2 x 1 x 2,5 mL + 1 x 4 x 2 mL)</t>
  </si>
  <si>
    <t>Cuvette Cartridge</t>
  </si>
  <si>
    <t>Dimension  Cuvette Cartridge</t>
  </si>
  <si>
    <t>1 kaseta/ 12.000</t>
  </si>
  <si>
    <t>čašice  sa poklopcem</t>
  </si>
  <si>
    <t>Dimension Sample cups with lids</t>
  </si>
  <si>
    <t xml:space="preserve">    1000 komada</t>
  </si>
  <si>
    <t xml:space="preserve">Drug kalibrator II (Drug Cal II) </t>
  </si>
  <si>
    <t>Dimension Drug Calibrator II (Drug Cal II)</t>
  </si>
  <si>
    <t>2 x 5 x 5 ml</t>
  </si>
  <si>
    <t>ENZ  I  kalibrator</t>
  </si>
  <si>
    <t>Dimension Enzyme I Calibrator</t>
  </si>
  <si>
    <t>2 x 2 x 1,5 ml</t>
  </si>
  <si>
    <t>ENZ  II  kalibrator</t>
  </si>
  <si>
    <t>ENZIME II Calibrator</t>
  </si>
  <si>
    <t>2x3x1,5mL</t>
  </si>
  <si>
    <t>Enzyme Verifier</t>
  </si>
  <si>
    <t>Dimension Enzyme Verifier</t>
  </si>
  <si>
    <t xml:space="preserve">Fosfor </t>
  </si>
  <si>
    <t>Dimension Phosphorus Flex (PHOS) reagent cartridge</t>
  </si>
  <si>
    <t>4 Flexe / 480</t>
  </si>
  <si>
    <t>Gentamicin</t>
  </si>
  <si>
    <t>Dimension Gentamicin Flex (GENT) reagent cartridge</t>
  </si>
  <si>
    <t>GGT</t>
  </si>
  <si>
    <t>Dimension y-Glutamyl Transferase Flex (GGT) reagent cartridge</t>
  </si>
  <si>
    <t>4 Flex /288</t>
  </si>
  <si>
    <t>Glukoza</t>
  </si>
  <si>
    <t>Dimension Glucose Flex (GLUC) reagent cartridge</t>
  </si>
  <si>
    <t>4 Flex / 1.440</t>
  </si>
  <si>
    <t>Gvožđe</t>
  </si>
  <si>
    <t>Dimension Iron Flex reagent cartridge</t>
  </si>
  <si>
    <t>Gvožđe kalibrator</t>
  </si>
  <si>
    <t>Dimension IRON Calibrator</t>
  </si>
  <si>
    <t>2x2x1,2 ml</t>
  </si>
  <si>
    <t>HbA1c</t>
  </si>
  <si>
    <t>Dimension A1c Kit Flex reagent cartridge</t>
  </si>
  <si>
    <t>6 Flex / 120</t>
  </si>
  <si>
    <t>HDL Holesterol</t>
  </si>
  <si>
    <t>Dimension Automated HDLCholesterol Flex (AHDL) reagent cartridge</t>
  </si>
  <si>
    <t>8 Flex / 240</t>
  </si>
  <si>
    <t>HDL holesterol kalibrator</t>
  </si>
  <si>
    <t>Dimension AHDL Calibrator (AHDL-C)</t>
  </si>
  <si>
    <t>2x3x1 ml</t>
  </si>
  <si>
    <t>Holesterol</t>
  </si>
  <si>
    <t>Dimension Cholesterol Flex (CHOL) reagent cartridge</t>
  </si>
  <si>
    <t>Holesterol kalibrator</t>
  </si>
  <si>
    <t>Dimension CHOL Calibrator (CHOL-C)</t>
  </si>
  <si>
    <t>Holinesteraza</t>
  </si>
  <si>
    <t>Dimension Pseudocholinesterase Flex (PCHE) reagent cartridge</t>
  </si>
  <si>
    <t>4 Flex / 120</t>
  </si>
  <si>
    <t>hsCRP</t>
  </si>
  <si>
    <t xml:space="preserve">Dimension C-Reactive Protein Extended Range Flex (RCRP) reagent cartridge </t>
  </si>
  <si>
    <t>hsCRP kalibrator</t>
  </si>
  <si>
    <t>Dimension Revised C-Reaktive Protein Calibrator (RCRP-Cal)</t>
  </si>
  <si>
    <t>2 x 5 x 1 ml</t>
  </si>
  <si>
    <t>IgA - Immunglobulin</t>
  </si>
  <si>
    <t>Dimension  Immunglobulin A Flex (IgA) reagent cartridge</t>
  </si>
  <si>
    <t>IgG - Immunglobulin</t>
  </si>
  <si>
    <t>Dimension Immunglobulin G Flex (IgG) reagent cartridge</t>
  </si>
  <si>
    <t>IgM - Immunglobulin</t>
  </si>
  <si>
    <t>Dimension  Immunglobulin M Flex (IgM) reagent cartridge</t>
  </si>
  <si>
    <t>Kalcijum</t>
  </si>
  <si>
    <t>Dimension Calcium Flex (CA) reagent cartridge</t>
  </si>
  <si>
    <t>Kalibrator za Litijum</t>
  </si>
  <si>
    <t>Dimension Drug Calibrator</t>
  </si>
  <si>
    <t>2 x 5 x 3 ml</t>
  </si>
  <si>
    <t xml:space="preserve">komadplement C3 </t>
  </si>
  <si>
    <t>Dimension Complement C3 Flex (C3) reagent cartridge</t>
  </si>
  <si>
    <t xml:space="preserve">komadplement C4 </t>
  </si>
  <si>
    <t>Dimension Complement C4 Flex (C4) reagent cartridge</t>
  </si>
  <si>
    <t>Kreatinin</t>
  </si>
  <si>
    <t>Dimension Creatinine Flex (CRE2) reagent cartridge</t>
  </si>
  <si>
    <t>Laktat</t>
  </si>
  <si>
    <t>Dimension Lactic Acid Flex (LA) reagent cartridge</t>
  </si>
  <si>
    <t>LDH</t>
  </si>
  <si>
    <t>Dimension  Laktate Dehydrogenase Flex reagent cartridge</t>
  </si>
  <si>
    <t>Lipaza</t>
  </si>
  <si>
    <t>Dimension Lipase Flex reagent cartridge</t>
  </si>
  <si>
    <t>Lipaza kalibrator</t>
  </si>
  <si>
    <t>Dimension Lipase Calibrator</t>
  </si>
  <si>
    <t>Liphochek Terapeutic Drug Monitoring Control</t>
  </si>
  <si>
    <t>Bio-Rad Laboratories, QSD, SAD</t>
  </si>
  <si>
    <t>Lyphocheck Therapeutic Drug Monitoring Control (TDM)</t>
  </si>
  <si>
    <t>3x5 ml</t>
  </si>
  <si>
    <t>Liphochek Whole blood immunosuppressant five level minipakovanje</t>
  </si>
  <si>
    <t>Bio Rad Laboratories Clinical Diagnostics Group, SAD</t>
  </si>
  <si>
    <t>Lyphochek Whole Blood Immunosuppresant Control</t>
  </si>
  <si>
    <t>5x2 ml</t>
  </si>
  <si>
    <t>Liquicheck Urine Chemistry Level 1</t>
  </si>
  <si>
    <t>Liquicheck Urine Chemistry Control</t>
  </si>
  <si>
    <t>12x10ml</t>
  </si>
  <si>
    <t>Liquicheck Urine Chemistry Level 2</t>
  </si>
  <si>
    <t>Liquichek Cardiac Markers Plus Control LT Level 1</t>
  </si>
  <si>
    <t>Bio-Rad Laboratories Inc, SAD</t>
  </si>
  <si>
    <t>Liquichek Cardiac Markers Plus Control LT</t>
  </si>
  <si>
    <t>6x3ml</t>
  </si>
  <si>
    <t>Liquichek Cardiac Markers Plus Control LT Level 2</t>
  </si>
  <si>
    <t>Liquichek Cardiac Markers Plus Control LT Level 3</t>
  </si>
  <si>
    <t>Liquichek Diabetes Control Level 1</t>
  </si>
  <si>
    <t>Liquichek Diabetes Control</t>
  </si>
  <si>
    <t>6x1ml</t>
  </si>
  <si>
    <t>Liquichek Diabetes Control Level 2</t>
  </si>
  <si>
    <t>Liquichek Diabetes Control trilevel mini pakovanje</t>
  </si>
  <si>
    <t>3x1 ml</t>
  </si>
  <si>
    <t>Liquichek Ethanol/Ammonia Level 1</t>
  </si>
  <si>
    <t>Liquicheck Ethanol/Ammonia Control</t>
  </si>
  <si>
    <t>Liquichek Ethanol/Ammonia Level 2</t>
  </si>
  <si>
    <t>Liquichek Immunology Level 1</t>
  </si>
  <si>
    <t>Liquichek Immunology Control</t>
  </si>
  <si>
    <t>Liquichek Immunology Level 2</t>
  </si>
  <si>
    <t>Liquichek Immunology Level 3</t>
  </si>
  <si>
    <t>Liquichek Spinal Fluid Level 1</t>
  </si>
  <si>
    <t>Liquicheck Spinal Fluid Control</t>
  </si>
  <si>
    <t>Liquichek Spinal Fluid level 2</t>
  </si>
  <si>
    <t>Liquichek Urine Chemistry Minipakovanje</t>
  </si>
  <si>
    <t>2 x 10 mL</t>
  </si>
  <si>
    <t>Liquid Assayed Multiqual Level 1</t>
  </si>
  <si>
    <t>Liquid Assayed Multiqual</t>
  </si>
  <si>
    <t>12x3ml</t>
  </si>
  <si>
    <t>Liquid Assayed Multiqual Level 2</t>
  </si>
  <si>
    <t>Liquid Assayed Multiqual Level 3</t>
  </si>
  <si>
    <t xml:space="preserve">Liquid Assayed Multiqual </t>
  </si>
  <si>
    <t>Litijum</t>
  </si>
  <si>
    <t>Dimension Lithium Flex (LI) reagent cartridge</t>
  </si>
  <si>
    <t>Magnezijum</t>
  </si>
  <si>
    <t>Dimension Magnesium Flex (MG) reagent cartridge</t>
  </si>
  <si>
    <t xml:space="preserve">male čašice a 1.0 ml </t>
  </si>
  <si>
    <t>Dimension Small Sample Container</t>
  </si>
  <si>
    <t xml:space="preserve">Mikroalbumin </t>
  </si>
  <si>
    <t>Dimension Microalbumin Flex (MALB) reagent cartridge</t>
  </si>
  <si>
    <t>Mikroalbumin kalibrator</t>
  </si>
  <si>
    <t>Dimension Microalbumin Calibrator (MALB -Cal)</t>
  </si>
  <si>
    <t>2x5x1 ml</t>
  </si>
  <si>
    <t xml:space="preserve">Mikroproteini </t>
  </si>
  <si>
    <t xml:space="preserve">Dimension Urinary/Cerebrospinal Fluid Protein Flex (UFCP) reagent cartridge </t>
  </si>
  <si>
    <t>Mokraćna kiselina</t>
  </si>
  <si>
    <t>Dimension Uric Acid Flex (URCA) reagent cartridge</t>
  </si>
  <si>
    <t>Pesudocholinesterasa Verifier (PCHE-V)</t>
  </si>
  <si>
    <t>Dimension Pesudocholinesterasa Verifier (PCHE-V)</t>
  </si>
  <si>
    <t>Prealbumin</t>
  </si>
  <si>
    <t>Dimension Prealbumin Flex reagent cartridge</t>
  </si>
  <si>
    <t>Prealbumin Kalibrator</t>
  </si>
  <si>
    <t>Dimension Prealbumin Calibrator</t>
  </si>
  <si>
    <t>Printer papir</t>
  </si>
  <si>
    <t>Printer Paper</t>
  </si>
  <si>
    <t>1x4komad</t>
  </si>
  <si>
    <t>Quiciklyte Multi senzor Na/K/Cl cartidge</t>
  </si>
  <si>
    <t xml:space="preserve">Quicklyte Integrated Multisensor Na+/K+/CL- Cartridge </t>
  </si>
  <si>
    <t>Set/4 komad</t>
  </si>
  <si>
    <t>Quiciklyte Multisensor dilution check</t>
  </si>
  <si>
    <t>Quicklyte Integrated Multisensor Dilution Check</t>
  </si>
  <si>
    <t>Quiciklyte Multisensor Flush Solution</t>
  </si>
  <si>
    <t>Quicklyte Integrated Multisensor Flush Solution</t>
  </si>
  <si>
    <t>3x1000ml</t>
  </si>
  <si>
    <t>Quiciklyte Multisensor Sample diluent</t>
  </si>
  <si>
    <t>Quicklyte Integrated Multisensor Sample diluent</t>
  </si>
  <si>
    <t>6x500ml</t>
  </si>
  <si>
    <t>Quiciklyte Standard A</t>
  </si>
  <si>
    <t>Quicklyte Integrated Multisensor Standard A</t>
  </si>
  <si>
    <t>Quiciklyte Standard B</t>
  </si>
  <si>
    <t>Quicklyte Integrated Multisensor Standard B</t>
  </si>
  <si>
    <t>3x300ml</t>
  </si>
  <si>
    <t>Reagent Probe Cleaner</t>
  </si>
  <si>
    <t>Dimension Reagent Probe Cleaner</t>
  </si>
  <si>
    <t>RF</t>
  </si>
  <si>
    <t>Sentinel CH.S.p.A., Italija, za Siemens</t>
  </si>
  <si>
    <t>RF Latex Autom NG</t>
  </si>
  <si>
    <t>1 Kit / 144</t>
  </si>
  <si>
    <t>RF kalibrator set</t>
  </si>
  <si>
    <t>RF Cal set</t>
  </si>
  <si>
    <t>5 x 1 ml</t>
  </si>
  <si>
    <t>Salt bridge solution</t>
  </si>
  <si>
    <t>Dimension Salt Bridge Solution</t>
  </si>
  <si>
    <t>3x150ml</t>
  </si>
  <si>
    <t>Special Protein Kalibrator (iGa,IgG,IgM.C3,C4,TRNF)</t>
  </si>
  <si>
    <t>Dimension Special Protein Calibrator (SP-Cal)</t>
  </si>
  <si>
    <t>2x5x1,5 ml</t>
  </si>
  <si>
    <t>TIBC</t>
  </si>
  <si>
    <t>Dimesion Total Iron Binding Capacity Flex (IBCT) reagent cartridge</t>
  </si>
  <si>
    <t>TIBC kalibrator</t>
  </si>
  <si>
    <t>Dimension Total Iron Binding Capacity Calibrator (IBCT-C)</t>
  </si>
  <si>
    <t>2 x 3 x 1 ml</t>
  </si>
  <si>
    <t>TP/ALB  kalibrator</t>
  </si>
  <si>
    <t>Dimension Total Protein/Albumin Calibrator (TP/ALB-C)</t>
  </si>
  <si>
    <t>2 x3 x2 mL</t>
  </si>
  <si>
    <t>Trigliceridi</t>
  </si>
  <si>
    <t>Dimension Triglycerides Flex (TGL) reagent cartridge</t>
  </si>
  <si>
    <t>UCFP - urin/likvor protein kalibrator</t>
  </si>
  <si>
    <t>Dimension Urinary/Cerebrospinal Fluid Protein Calibrator (UCFP-Cal)</t>
  </si>
  <si>
    <t>2 x 5 x 4 ml</t>
  </si>
  <si>
    <t>Ukupni proteini</t>
  </si>
  <si>
    <t>Dimension Total Protein Flex (TP) reagent cartridge</t>
  </si>
  <si>
    <t>Urea</t>
  </si>
  <si>
    <t>Dimension Urea Nitrogen Flex (BUN) reagent cartridge</t>
  </si>
  <si>
    <t>XL-ALIQUOT-ROTOREN</t>
  </si>
  <si>
    <t>Dimension Aliquot Wheel Assembly</t>
  </si>
  <si>
    <t>8 pieces / pack</t>
  </si>
  <si>
    <t>Dimension Acid Phosphatase Flex (ACP) reagent cartridge</t>
  </si>
  <si>
    <t>8 Flex / 120</t>
  </si>
  <si>
    <t>Dimension Automated LDL Cholesterol Flex (ALDL) reagent cartridge</t>
  </si>
  <si>
    <t>Dimension  Ethyl Alcohol Flex reagent cartridge</t>
  </si>
  <si>
    <t>Dimension  Alcohol Flex reagent cartridge</t>
  </si>
  <si>
    <t xml:space="preserve">UCFP - urin/likvor protein </t>
  </si>
  <si>
    <t>80 testova</t>
  </si>
  <si>
    <t xml:space="preserve">CSA - Ciklosporin </t>
  </si>
  <si>
    <t>Dimension Cyclosporine Flex (CSA) reagent cartridge</t>
  </si>
  <si>
    <t>4 FLEXE/80T</t>
  </si>
  <si>
    <t>Укупно за партију 181:</t>
  </si>
  <si>
    <t>Партија 208</t>
  </si>
  <si>
    <t>Reagensi za sisteme za elektroforezu Capillarys 2 Flex Piercing, Capillarys 3 Terra, Capillarys, Hydrasys 2, Hydrasys 2 scan  (SEBIA)</t>
  </si>
  <si>
    <t xml:space="preserve"> CAPICLEAN rastvor</t>
  </si>
  <si>
    <t>Sebia, Francuska</t>
  </si>
  <si>
    <t>CAPICLEAN</t>
  </si>
  <si>
    <t>1x25ml</t>
  </si>
  <si>
    <t xml:space="preserve">ANTI IGD/IGE </t>
  </si>
  <si>
    <t>ANTI-Ig DE 0.5 mL (SM)</t>
  </si>
  <si>
    <t>kit</t>
  </si>
  <si>
    <t>ANTISERUM  A-IgA PER</t>
  </si>
  <si>
    <t xml:space="preserve">ANTI-Ig A - PER </t>
  </si>
  <si>
    <t>1 x 0,7 ml</t>
  </si>
  <si>
    <t>ANTISERUM  A-IgG PER</t>
  </si>
  <si>
    <t xml:space="preserve">ANTI-Ig G - PER </t>
  </si>
  <si>
    <t>ANTISERUM  A-IgM PER</t>
  </si>
  <si>
    <t xml:space="preserve">ANTI-Ig M - PER </t>
  </si>
  <si>
    <t>ANTISERUM  FIX G-A-M-A-K-L</t>
  </si>
  <si>
    <t>IF ANTISERA AND FIXATIVE SOLUTION KIT (SM)</t>
  </si>
  <si>
    <t>ANTISERUM  IgD</t>
  </si>
  <si>
    <t>ANTI-Ig D 1 mL (SM)</t>
  </si>
  <si>
    <t>1x1ml</t>
  </si>
  <si>
    <t>ANTISERUM  IgE</t>
  </si>
  <si>
    <t>ANTI-Ig E 1 mL (SM)</t>
  </si>
  <si>
    <t>ANTISERUM FIX-GAM-K-L</t>
  </si>
  <si>
    <t>(GAM. K. L) ANTISERA AND FIXATIVE SOLUTION KIT (SM)</t>
  </si>
  <si>
    <t>ANTISERUM Kapa/Lambda</t>
  </si>
  <si>
    <t xml:space="preserve">ANTI-KAPPA / LAMBDA - PER </t>
  </si>
  <si>
    <t>ANTISERUM Kf-Lf MS</t>
  </si>
  <si>
    <t>ANTISERA KIT FOR FREE LIGHT CHAINS K &amp; L (SM)</t>
  </si>
  <si>
    <t>Bins for used reagent cups</t>
  </si>
  <si>
    <t>Capi 3 Bins for Used Reagent Cups (5)</t>
  </si>
  <si>
    <t>CALIBRATOR HbA1C CAPILLARY CALIBRATOR</t>
  </si>
  <si>
    <t>Hb A1c CAPILLARY CALIBRATORS (2)</t>
  </si>
  <si>
    <t>CAPI 3 HbA1c</t>
  </si>
  <si>
    <t xml:space="preserve">CAPI 3 Hb A1c </t>
  </si>
  <si>
    <t>Capillaris HbA1c</t>
  </si>
  <si>
    <t xml:space="preserve">CAPILLARYS Hb A1c </t>
  </si>
  <si>
    <t>CAPILLARYS 3 WASH SOLITION</t>
  </si>
  <si>
    <t>CDT TREATMENT SOLUTION</t>
  </si>
  <si>
    <t>CDT SAMPLES TREATMENT SOLUTION</t>
  </si>
  <si>
    <t>CLEAN PROTECT</t>
  </si>
  <si>
    <t>Clean Protect</t>
  </si>
  <si>
    <t>5 mL</t>
  </si>
  <si>
    <t>CONTROL SERA NORMAL</t>
  </si>
  <si>
    <t>NORMAL CONTROL (5)</t>
  </si>
  <si>
    <t xml:space="preserve">CSF CONTROL </t>
  </si>
  <si>
    <t>0,5 mL</t>
  </si>
  <si>
    <t>DESTAINING SOLUTION</t>
  </si>
  <si>
    <t>ENZYCONTROL</t>
  </si>
  <si>
    <t>1 mL</t>
  </si>
  <si>
    <t>FLUIDIL</t>
  </si>
  <si>
    <t>Hb A2 NORMAL CONTROL (5)</t>
  </si>
  <si>
    <t xml:space="preserve"> Hb A2 NORMAL CONTROL (5)</t>
  </si>
  <si>
    <t>Hb AFSC CONTROL</t>
  </si>
  <si>
    <t>MULTI-SYSTEM Hb A1c CAPILLARY CONTROLS (2)</t>
  </si>
  <si>
    <t>MULTI-SYSTEM Hb A1c CAPILLARY CONTROLS</t>
  </si>
  <si>
    <t>HIDRAGEL 1 BENCE JONES</t>
  </si>
  <si>
    <t>HYDRAGEL BENCE JONES</t>
  </si>
  <si>
    <t>HIDRAGEL 3 CSF</t>
  </si>
  <si>
    <t>HYDRAGEL  CSF</t>
  </si>
  <si>
    <t>HYDRAGEL 1 IF</t>
  </si>
  <si>
    <t>HYDRAGEL IF</t>
  </si>
  <si>
    <t>HYDRAGEL 15 HR ACID VIOLET</t>
  </si>
  <si>
    <t>HYDRAGEL HR</t>
  </si>
  <si>
    <t>HYDRAGEL 15 ISO-PAL</t>
  </si>
  <si>
    <t>HYDRAGEL ISO-PAL</t>
  </si>
  <si>
    <t>HYDRAGEL 2  BEN. JONES</t>
  </si>
  <si>
    <t>HYDRAGEL 2 IF</t>
  </si>
  <si>
    <t>HYDRAGEL 2 URINE PROFIL</t>
  </si>
  <si>
    <t>HYDRAGEL URINE PROFIL€</t>
  </si>
  <si>
    <t>HYDRAGEL 30 β1-β2</t>
  </si>
  <si>
    <t>HYDRAGEL ß1-ß2</t>
  </si>
  <si>
    <t>HYDRAGEL 4 BENCE JONES (M.D)</t>
  </si>
  <si>
    <t>HYDRAGEL 4 IF (SM) - ACID VIOLET</t>
  </si>
  <si>
    <t>HYDRAGEL 7 ACIDE HEMOGLOBIN</t>
  </si>
  <si>
    <t>HYDRAGEL ACID(E) HEMOGLOBIN(E)</t>
  </si>
  <si>
    <t>HYDRAGEL 7 HEMOGLOBIN</t>
  </si>
  <si>
    <t>HYDRAGEL HEMOGLOBIN(E)</t>
  </si>
  <si>
    <t>HYDRAGEL 7 HR ACID VIOLET</t>
  </si>
  <si>
    <t>HYDRAGEL 7 ISO-CK</t>
  </si>
  <si>
    <t>HYDRAGEL ISO-CK</t>
  </si>
  <si>
    <t>HYDRAGEL 7 ISO-LDH</t>
  </si>
  <si>
    <t>HYDRAGEL  ISO-LDH</t>
  </si>
  <si>
    <t>HYDRAGEL 7 LIPO+Lp(a)</t>
  </si>
  <si>
    <t>HYDRAGEL LIPO + Lp(a)</t>
  </si>
  <si>
    <t>HYDRASIS WASH SOL.</t>
  </si>
  <si>
    <t>HYDRASYS WASH SOLUTION</t>
  </si>
  <si>
    <t>10 x 80 ml</t>
  </si>
  <si>
    <t>HYDRYGEL 5 PROTEINURIJA</t>
  </si>
  <si>
    <t>HYDRAGEL 5 PROTEINURIE</t>
  </si>
  <si>
    <t>HYDRYGEl 7  β1-β2</t>
  </si>
  <si>
    <t>HYPERGAMMA CONTROL SERUM</t>
  </si>
  <si>
    <t>HYPERGAMMA CONTROL (5)</t>
  </si>
  <si>
    <t>ISO-PAL CONTROL</t>
  </si>
  <si>
    <t xml:space="preserve">IT/IF CONTROL </t>
  </si>
  <si>
    <t>IT / IF CONTROL</t>
  </si>
  <si>
    <t>1 x 1,0 ml</t>
  </si>
  <si>
    <t>KIT CAPILLARYS CDT</t>
  </si>
  <si>
    <t>CAPILLARYS CDT KIT</t>
  </si>
  <si>
    <t>KIT CAPILLARYS HEMOGLOBIN(E)</t>
  </si>
  <si>
    <t xml:space="preserve">CAPILLARYS HEMOGLOBIN(E) </t>
  </si>
  <si>
    <t>KIT CAPILLARYS PROTEIN(E) 6</t>
  </si>
  <si>
    <t>CAPILLARYS PROTEIN(E) 6 KIT</t>
  </si>
  <si>
    <t>MASK URINE PROFIL</t>
  </si>
  <si>
    <t>URINE PROFIL(E) MASK (SM)</t>
  </si>
  <si>
    <t>komad</t>
  </si>
  <si>
    <t>HYDRAGEL 4 IF (DM) MAXI-KIT</t>
  </si>
  <si>
    <t>HYDRAGEL 9 IF (DM) MAXI-KIT</t>
  </si>
  <si>
    <t>MOLECULAR MASS CONTROL (5)</t>
  </si>
  <si>
    <t>MOLECULAR WEIGHT CONTROL</t>
  </si>
  <si>
    <t>5x1 ml</t>
  </si>
  <si>
    <t>FILTER PAPIR THICK</t>
  </si>
  <si>
    <t>THICK FILTER PAPERS / 10 (6)</t>
  </si>
  <si>
    <t>FILTER PAPIR THIN</t>
  </si>
  <si>
    <t>THIN FILTER PAPERS / 10 (6)</t>
  </si>
  <si>
    <t xml:space="preserve">PATHOLOGICAL  CDT CONTROL </t>
  </si>
  <si>
    <t xml:space="preserve"> CDT PATHOLOGICAL CONTROL</t>
  </si>
  <si>
    <t>PATHOLOGICAL HbA2 CONTROL</t>
  </si>
  <si>
    <t xml:space="preserve"> Hb A2 PATHOLOGICAL CONTROL </t>
  </si>
  <si>
    <t>Reagens cups</t>
  </si>
  <si>
    <t>Capi 3 Reagent Cups (24x14)</t>
  </si>
  <si>
    <t>24 x 14</t>
  </si>
  <si>
    <t>SEGMENT 15 POS</t>
  </si>
  <si>
    <t>15 WELLS ANTISERA SEGMENT (10)</t>
  </si>
  <si>
    <t>SEGMENT 18 POS</t>
  </si>
  <si>
    <t>18 WELLS ANTISERA SEGMENT (10)</t>
  </si>
  <si>
    <t>TUBS AND CUPS FOR CONTROLS</t>
  </si>
  <si>
    <t xml:space="preserve">TUBES AND CAPS FOR CONTROLS </t>
  </si>
  <si>
    <t>HYDRAGEL APPLICATORS 18 (10)</t>
  </si>
  <si>
    <t>HYDRAGEL APPLICATORS 15 (10)</t>
  </si>
  <si>
    <t>NORMAL CDT CONTROL (5)</t>
  </si>
  <si>
    <t xml:space="preserve"> CDT NORMAL CONTROL (5)</t>
  </si>
  <si>
    <t>ANTISERA AND FIXATIVE (GAM. K. L) (DM)</t>
  </si>
  <si>
    <t>(GAM. K. L) ANTISERA AND FIXATIVE SOLUTION KIT</t>
  </si>
  <si>
    <t>ANTISERA K &amp; L FREE LIGHT CHAINS (DM)</t>
  </si>
  <si>
    <t xml:space="preserve">ANTISERA KIT FOR FREE LIGHT CHAINS K &amp; L </t>
  </si>
  <si>
    <t>HYDRAGEL 4 BENCE JONES (SM)</t>
  </si>
  <si>
    <t>HYDRAGEL 3 CSF ISOFOCUSING</t>
  </si>
  <si>
    <t>CAPILLARYS 3 CAPICLEAN</t>
  </si>
  <si>
    <t>25 mL</t>
  </si>
  <si>
    <t>GREEN DILUTION SEGMENTS (90)</t>
  </si>
  <si>
    <t>ANTISERA AND FIXATIVE IF (DM)</t>
  </si>
  <si>
    <t>IF ANTISERA AND FIXATIVE SOLUTION</t>
  </si>
  <si>
    <t>Укупно за партију 208:</t>
  </si>
  <si>
    <t>Шифра предметног добра</t>
  </si>
  <si>
    <t>Укупна процењена вредност без ПДВ-а</t>
  </si>
  <si>
    <t>УКУПНА ВРЕДНОСТ БЕЗ ПДВ-а</t>
  </si>
  <si>
    <t>УКУПНА ВРЕДНОСТ СА ПДВ-ом</t>
  </si>
  <si>
    <t>Zajednička ponuda Interlab Exim d.o.o. i Eurodijagnostika d.o.o.</t>
  </si>
  <si>
    <t>Назив добављача: Zajednička ponuda Interlab Exim d.o.o. i Eurodijagnostika d.o.o.</t>
  </si>
  <si>
    <t>RGN200276</t>
  </si>
  <si>
    <t>RGN200277</t>
  </si>
  <si>
    <t>RGN200278</t>
  </si>
  <si>
    <t>RGN200279</t>
  </si>
  <si>
    <t>RGN200280</t>
  </si>
  <si>
    <t>RGN200281</t>
  </si>
  <si>
    <t>RGN200282</t>
  </si>
  <si>
    <t>RGN200283</t>
  </si>
  <si>
    <t>RGN200284</t>
  </si>
  <si>
    <t>RGN200285</t>
  </si>
  <si>
    <t>RGN200286</t>
  </si>
  <si>
    <t>RGN200287</t>
  </si>
  <si>
    <t>RGN200288</t>
  </si>
  <si>
    <t>RGN200289</t>
  </si>
  <si>
    <t>RGN200290</t>
  </si>
  <si>
    <t>RGN200291</t>
  </si>
  <si>
    <t>RGN200292</t>
  </si>
  <si>
    <t>RGN200293</t>
  </si>
  <si>
    <t>RGN200294</t>
  </si>
  <si>
    <t>RGN200295</t>
  </si>
  <si>
    <t>RGN200296</t>
  </si>
  <si>
    <t>RGN200297</t>
  </si>
  <si>
    <t>RGN200298</t>
  </si>
  <si>
    <t>RGN200299</t>
  </si>
  <si>
    <t>RGN200300</t>
  </si>
  <si>
    <t>RGN200301</t>
  </si>
  <si>
    <t>RGN200302</t>
  </si>
  <si>
    <t>RGN200303</t>
  </si>
  <si>
    <t>RGN200304</t>
  </si>
  <si>
    <t>RGN200305</t>
  </si>
  <si>
    <t>RGN200306</t>
  </si>
  <si>
    <t>RGN200307</t>
  </si>
  <si>
    <t>RGN200308</t>
  </si>
  <si>
    <t>RGN200309</t>
  </si>
  <si>
    <t>RGN200310</t>
  </si>
  <si>
    <t>RGN200311</t>
  </si>
  <si>
    <t>RGN200312</t>
  </si>
  <si>
    <t>RGN200313</t>
  </si>
  <si>
    <t>RGN200314</t>
  </si>
  <si>
    <t>RGN200315</t>
  </si>
  <si>
    <t>RGN200316</t>
  </si>
  <si>
    <t>RGN200317</t>
  </si>
  <si>
    <t>RGN200318</t>
  </si>
  <si>
    <t>RGN200319</t>
  </si>
  <si>
    <t>RGN200320</t>
  </si>
  <si>
    <t>RGN200321</t>
  </si>
  <si>
    <t>RGN200322</t>
  </si>
  <si>
    <t>RGN200323</t>
  </si>
  <si>
    <t>RGN200324</t>
  </si>
  <si>
    <t>RGN200325</t>
  </si>
  <si>
    <t>RGN200326</t>
  </si>
  <si>
    <t>RGN200327</t>
  </si>
  <si>
    <t>RGN200328</t>
  </si>
  <si>
    <t>RGN200329</t>
  </si>
  <si>
    <t>RGN200330</t>
  </si>
  <si>
    <t>RGN200331</t>
  </si>
  <si>
    <t>RGN200332</t>
  </si>
  <si>
    <t>RGN200333</t>
  </si>
  <si>
    <t>RGN200334</t>
  </si>
  <si>
    <t>RGN200335</t>
  </si>
  <si>
    <t>RGN200336</t>
  </si>
  <si>
    <t>RGN200337</t>
  </si>
  <si>
    <t>RGN200338</t>
  </si>
  <si>
    <t>RGN200339</t>
  </si>
  <si>
    <t>RGN200340</t>
  </si>
  <si>
    <t>RGN200341</t>
  </si>
  <si>
    <t>RGN200342</t>
  </si>
  <si>
    <t>RGN200343</t>
  </si>
  <si>
    <t>RGN200344</t>
  </si>
  <si>
    <t>RGN200345</t>
  </si>
  <si>
    <t>RGN200346</t>
  </si>
  <si>
    <t>RGN200347</t>
  </si>
  <si>
    <t>RGN200348</t>
  </si>
  <si>
    <t>RGN200349</t>
  </si>
  <si>
    <t>RGN200350</t>
  </si>
  <si>
    <t>RGN200351</t>
  </si>
  <si>
    <t>RGN200352</t>
  </si>
  <si>
    <t>RGN200353</t>
  </si>
  <si>
    <t>RGN200354</t>
  </si>
  <si>
    <t>RGN200355</t>
  </si>
  <si>
    <t>RGN200356</t>
  </si>
  <si>
    <t>RGN200357</t>
  </si>
  <si>
    <t>RGN200358</t>
  </si>
  <si>
    <t>RGN200359</t>
  </si>
  <si>
    <t>RGN200360</t>
  </si>
  <si>
    <t>RGN200361</t>
  </si>
  <si>
    <t>RGN200362</t>
  </si>
  <si>
    <t>RGN200363</t>
  </si>
  <si>
    <t>RGN200364</t>
  </si>
  <si>
    <t>RGN200365</t>
  </si>
  <si>
    <t>RGN200366</t>
  </si>
  <si>
    <t>RGN200367</t>
  </si>
  <si>
    <t>RGN200368</t>
  </si>
  <si>
    <t>RGN200369</t>
  </si>
  <si>
    <t>RGN200370</t>
  </si>
  <si>
    <t>RGN200371</t>
  </si>
  <si>
    <t>RGN200372</t>
  </si>
  <si>
    <t>RGN200373</t>
  </si>
  <si>
    <t>RGN200374</t>
  </si>
  <si>
    <t>RGN200375</t>
  </si>
  <si>
    <t>RGN200376</t>
  </si>
  <si>
    <t>RGN200377</t>
  </si>
  <si>
    <t>RGN200378</t>
  </si>
  <si>
    <t>RGN200379</t>
  </si>
  <si>
    <t>RGN200380</t>
  </si>
  <si>
    <t>RGN200381</t>
  </si>
  <si>
    <t>RGN200382</t>
  </si>
  <si>
    <t>RGN200383</t>
  </si>
  <si>
    <t>RGN200384</t>
  </si>
  <si>
    <t>RGN200385</t>
  </si>
  <si>
    <t>RGN200386</t>
  </si>
  <si>
    <t>RGN200387</t>
  </si>
  <si>
    <t>RGN200388</t>
  </si>
  <si>
    <t>RGN200389</t>
  </si>
  <si>
    <t>RGN200390</t>
  </si>
  <si>
    <t>RGN200391</t>
  </si>
  <si>
    <t>RGN200392</t>
  </si>
  <si>
    <t>RGN200393</t>
  </si>
  <si>
    <t>RGN200394</t>
  </si>
  <si>
    <t>RGN200395</t>
  </si>
  <si>
    <t>RGN200396</t>
  </si>
  <si>
    <t>RGN201289</t>
  </si>
  <si>
    <t>RGN201290</t>
  </si>
  <si>
    <t>RGN201291</t>
  </si>
  <si>
    <t>RGN201292</t>
  </si>
  <si>
    <t>RGN201293</t>
  </si>
  <si>
    <t>RGN201294</t>
  </si>
  <si>
    <t>RGN201295</t>
  </si>
  <si>
    <t>RGN201296</t>
  </si>
  <si>
    <t>RGN201297</t>
  </si>
  <si>
    <t>RGN201298</t>
  </si>
  <si>
    <t>RGN201299</t>
  </si>
  <si>
    <t>RGN201300</t>
  </si>
  <si>
    <t>RGN201301</t>
  </si>
  <si>
    <t>RGN201302</t>
  </si>
  <si>
    <t>RGN201303</t>
  </si>
  <si>
    <t>RGN201304</t>
  </si>
  <si>
    <t>RGN201305</t>
  </si>
  <si>
    <t>RGN201306</t>
  </si>
  <si>
    <t>RGN201307</t>
  </si>
  <si>
    <t>RGN201308</t>
  </si>
  <si>
    <t>RGN201309</t>
  </si>
  <si>
    <t>RGN201310</t>
  </si>
  <si>
    <t>RGN201311</t>
  </si>
  <si>
    <t>RGN201312</t>
  </si>
  <si>
    <t>RGN201313</t>
  </si>
  <si>
    <t>RGN201314</t>
  </si>
  <si>
    <t>RGN201315</t>
  </si>
  <si>
    <t>RGN201316</t>
  </si>
  <si>
    <t>RGN201317</t>
  </si>
  <si>
    <t>RGN201318</t>
  </si>
  <si>
    <t>RGN201319</t>
  </si>
  <si>
    <t>RGN201320</t>
  </si>
  <si>
    <t>RGN201321</t>
  </si>
  <si>
    <t>RGN201322</t>
  </si>
  <si>
    <t>RGN201323</t>
  </si>
  <si>
    <t>RGN201324</t>
  </si>
  <si>
    <t>RGN201325</t>
  </si>
  <si>
    <t>RGN201326</t>
  </si>
  <si>
    <t>RGN201327</t>
  </si>
  <si>
    <t>RGN201328</t>
  </si>
  <si>
    <t>RGN201329</t>
  </si>
  <si>
    <t>RGN201330</t>
  </si>
  <si>
    <t>RGN201331</t>
  </si>
  <si>
    <t>RGN201332</t>
  </si>
  <si>
    <t>RGN201333</t>
  </si>
  <si>
    <t>RGN201334</t>
  </si>
  <si>
    <t>RGN201335</t>
  </si>
  <si>
    <t>RGN201336</t>
  </si>
  <si>
    <t>RGN201337</t>
  </si>
  <si>
    <t>RGN201338</t>
  </si>
  <si>
    <t>RGN201339</t>
  </si>
  <si>
    <t>RGN201340</t>
  </si>
  <si>
    <t>RGN201341</t>
  </si>
  <si>
    <t>RGN201342</t>
  </si>
  <si>
    <t>RGN201343</t>
  </si>
  <si>
    <t>RGN201344</t>
  </si>
  <si>
    <t>RGN201345</t>
  </si>
  <si>
    <t>RGN201346</t>
  </si>
  <si>
    <t>RGN201347</t>
  </si>
  <si>
    <t>RGN201348</t>
  </si>
  <si>
    <t>RGN201349</t>
  </si>
  <si>
    <t>RGN201350</t>
  </si>
  <si>
    <t>RGN201351</t>
  </si>
  <si>
    <t>RGN201352</t>
  </si>
  <si>
    <t>RGN201353</t>
  </si>
  <si>
    <t>RGN201354</t>
  </si>
  <si>
    <t>RGN201355</t>
  </si>
  <si>
    <t>RGN201356</t>
  </si>
  <si>
    <t>RGN201357</t>
  </si>
  <si>
    <t>RGN201358</t>
  </si>
  <si>
    <t>RGN201359</t>
  </si>
  <si>
    <t>RGN201360</t>
  </si>
  <si>
    <t>RGN201361</t>
  </si>
  <si>
    <t>RGN201362</t>
  </si>
  <si>
    <t>RGN201363</t>
  </si>
  <si>
    <t>RGN201364</t>
  </si>
  <si>
    <t>RGN201365</t>
  </si>
  <si>
    <t>RGN201366</t>
  </si>
  <si>
    <t>RGN201367</t>
  </si>
  <si>
    <t>RGN201368</t>
  </si>
  <si>
    <t>RGN201369</t>
  </si>
  <si>
    <t>RGN201370</t>
  </si>
  <si>
    <t>RGN201371</t>
  </si>
  <si>
    <t>RGN201372</t>
  </si>
  <si>
    <t>RGN201373</t>
  </si>
  <si>
    <t>RGN201374</t>
  </si>
  <si>
    <t>RGN201375</t>
  </si>
  <si>
    <t>RGN201376</t>
  </si>
  <si>
    <t>RGN201377</t>
  </si>
  <si>
    <t>RGN201378</t>
  </si>
  <si>
    <t>RGN201379</t>
  </si>
  <si>
    <t>RGN201380</t>
  </si>
  <si>
    <t>RGN201381</t>
  </si>
  <si>
    <t>RGN201382</t>
  </si>
  <si>
    <t>RGN201383</t>
  </si>
  <si>
    <t>RGN201384</t>
  </si>
  <si>
    <t>RGN201385</t>
  </si>
  <si>
    <t>RGN201386</t>
  </si>
  <si>
    <t>RGN201387</t>
  </si>
  <si>
    <t>RGN204635</t>
  </si>
  <si>
    <t>RGN204636</t>
  </si>
  <si>
    <t>RGN204637</t>
  </si>
  <si>
    <t>RGN204638</t>
  </si>
  <si>
    <t>RGN204639</t>
  </si>
  <si>
    <t>RGN204640</t>
  </si>
  <si>
    <t>RGN204641</t>
  </si>
  <si>
    <t>RGN204642</t>
  </si>
  <si>
    <t>RGN204643</t>
  </si>
  <si>
    <t>RGN204644</t>
  </si>
  <si>
    <t>RGN204645</t>
  </si>
  <si>
    <t>RGN204646</t>
  </si>
  <si>
    <t>RGN204647</t>
  </si>
  <si>
    <t>RGN204648</t>
  </si>
  <si>
    <t>RGN204649</t>
  </si>
  <si>
    <t>RGN204650</t>
  </si>
  <si>
    <t>RGN204651</t>
  </si>
  <si>
    <t>RGN204652</t>
  </si>
  <si>
    <t>RGN204653</t>
  </si>
  <si>
    <t>RGN204654</t>
  </si>
  <si>
    <t>RGN204655</t>
  </si>
  <si>
    <t>RGN204656</t>
  </si>
  <si>
    <t>RGN204657</t>
  </si>
  <si>
    <t>RGN204658</t>
  </si>
  <si>
    <t>RGN204659</t>
  </si>
  <si>
    <t>RGN204660</t>
  </si>
  <si>
    <t>RGN204661</t>
  </si>
  <si>
    <t>RGN204662</t>
  </si>
  <si>
    <t>RGN204663</t>
  </si>
  <si>
    <t>RGN204664</t>
  </si>
  <si>
    <t>RGN204665</t>
  </si>
  <si>
    <t>RGN204666</t>
  </si>
  <si>
    <t>RGN204667</t>
  </si>
  <si>
    <t>RGN204668</t>
  </si>
  <si>
    <t>RGN204669</t>
  </si>
  <si>
    <t>RGN204670</t>
  </si>
  <si>
    <t>RGN204671</t>
  </si>
  <si>
    <t>RGN204672</t>
  </si>
  <si>
    <t>RGN204673</t>
  </si>
  <si>
    <t>RGN204674</t>
  </si>
  <si>
    <t>RGN204675</t>
  </si>
  <si>
    <t>RGN204676</t>
  </si>
  <si>
    <t>RGN204677</t>
  </si>
  <si>
    <t>RGN204678</t>
  </si>
  <si>
    <t>RGN204679</t>
  </si>
  <si>
    <t>RGN204680</t>
  </si>
  <si>
    <t>RGN204681</t>
  </si>
  <si>
    <t>RGN204682</t>
  </si>
  <si>
    <t>RGN204683</t>
  </si>
  <si>
    <t>RGN204684</t>
  </si>
  <si>
    <t>RGN204685</t>
  </si>
  <si>
    <t>RGN204686</t>
  </si>
  <si>
    <t>RGN204687</t>
  </si>
  <si>
    <t>RGN204688</t>
  </si>
  <si>
    <t>RGN204689</t>
  </si>
  <si>
    <t>RGN204690</t>
  </si>
  <si>
    <t>RGN204691</t>
  </si>
  <si>
    <t>RGN204692</t>
  </si>
  <si>
    <t>RGN204693</t>
  </si>
  <si>
    <t>RGN204694</t>
  </si>
  <si>
    <t>RGN204695</t>
  </si>
  <si>
    <t>RGN204696</t>
  </si>
  <si>
    <t>RGN204697</t>
  </si>
  <si>
    <t>RGN204698</t>
  </si>
  <si>
    <t>RGN204699</t>
  </si>
  <si>
    <t>RGN204700</t>
  </si>
  <si>
    <t>RGN204701</t>
  </si>
  <si>
    <t>RGN204702</t>
  </si>
  <si>
    <t>RGN204703</t>
  </si>
  <si>
    <t>RGN204704</t>
  </si>
  <si>
    <t>RGN204705</t>
  </si>
  <si>
    <t>RGN204706</t>
  </si>
  <si>
    <t>RGN204707</t>
  </si>
  <si>
    <t>RGN204708</t>
  </si>
  <si>
    <t>RGN204709</t>
  </si>
  <si>
    <t>RGN204710</t>
  </si>
  <si>
    <t>RGN204711</t>
  </si>
  <si>
    <t>RGN204712</t>
  </si>
  <si>
    <t>RGN204713</t>
  </si>
  <si>
    <t>RGN204714</t>
  </si>
  <si>
    <t>RGN204715</t>
  </si>
  <si>
    <t>RGN204716</t>
  </si>
  <si>
    <t>RGN204717</t>
  </si>
  <si>
    <t>RGN204718</t>
  </si>
  <si>
    <t>RGN204719</t>
  </si>
  <si>
    <t>RGN204720</t>
  </si>
  <si>
    <t>RGN204721</t>
  </si>
  <si>
    <t>RGN204722</t>
  </si>
  <si>
    <t>RGN204723</t>
  </si>
  <si>
    <t>RGN204724</t>
  </si>
  <si>
    <t>RGN204725</t>
  </si>
  <si>
    <t>RGN204726</t>
  </si>
  <si>
    <t>RGN204727</t>
  </si>
  <si>
    <t>RGN204728</t>
  </si>
  <si>
    <t>RGN204729</t>
  </si>
  <si>
    <t>RGN204730</t>
  </si>
  <si>
    <t>RGN204731</t>
  </si>
  <si>
    <t>RGN204732</t>
  </si>
  <si>
    <t>RGN204733</t>
  </si>
  <si>
    <t>RGN204734</t>
  </si>
  <si>
    <t>RGN204735</t>
  </si>
  <si>
    <t>RGN204736</t>
  </si>
  <si>
    <t>RGN204737</t>
  </si>
  <si>
    <t>RGN204738</t>
  </si>
  <si>
    <t>RGN204739</t>
  </si>
  <si>
    <t>RGN204740</t>
  </si>
  <si>
    <t>RGN204741</t>
  </si>
  <si>
    <t>RGN204742</t>
  </si>
  <si>
    <t>RGN204743</t>
  </si>
  <si>
    <t>RGN204744</t>
  </si>
  <si>
    <t>RGN204745</t>
  </si>
  <si>
    <t>RGN204746</t>
  </si>
  <si>
    <t>RGN204747</t>
  </si>
  <si>
    <t>RGN204748</t>
  </si>
  <si>
    <t>RGN204749</t>
  </si>
  <si>
    <t>RGN205710</t>
  </si>
  <si>
    <t>RGN205711</t>
  </si>
  <si>
    <t>RGN205712</t>
  </si>
  <si>
    <t>RGN205713</t>
  </si>
  <si>
    <t>RGN205714</t>
  </si>
  <si>
    <t>RGN205715</t>
  </si>
  <si>
    <t>RGN205716</t>
  </si>
  <si>
    <t>RGN205717</t>
  </si>
  <si>
    <t>RGN205718</t>
  </si>
  <si>
    <t>RGN205719</t>
  </si>
  <si>
    <t>RGN205720</t>
  </si>
  <si>
    <t>RGN205721</t>
  </si>
  <si>
    <t>RGN205722</t>
  </si>
  <si>
    <t>RGN205723</t>
  </si>
  <si>
    <t>RGN205724</t>
  </si>
  <si>
    <t>RGN205725</t>
  </si>
  <si>
    <t>RGN205726</t>
  </si>
  <si>
    <t>RGN205727</t>
  </si>
  <si>
    <t>RGN205728</t>
  </si>
  <si>
    <t>RGN205729</t>
  </si>
  <si>
    <t>RGN205730</t>
  </si>
  <si>
    <t>RGN205731</t>
  </si>
  <si>
    <t>RGN205732</t>
  </si>
  <si>
    <t>RGN205733</t>
  </si>
  <si>
    <t>RGN205734</t>
  </si>
  <si>
    <t>RGN205735</t>
  </si>
  <si>
    <t>RGN205736</t>
  </si>
  <si>
    <t>RGN205737</t>
  </si>
  <si>
    <t>RGN205738</t>
  </si>
  <si>
    <t>RGN205739</t>
  </si>
  <si>
    <t>RGN205740</t>
  </si>
  <si>
    <t>RGN205741</t>
  </si>
  <si>
    <t>RGN205742</t>
  </si>
  <si>
    <t>RGN205743</t>
  </si>
  <si>
    <t>RGN205744</t>
  </si>
  <si>
    <t>RGN205745</t>
  </si>
  <si>
    <t>RGN205746</t>
  </si>
  <si>
    <t>RGN205747</t>
  </si>
  <si>
    <t>RGN205748</t>
  </si>
  <si>
    <t>RGN205749</t>
  </si>
  <si>
    <t>RGN205750</t>
  </si>
  <si>
    <t>RGN205751</t>
  </si>
  <si>
    <t>RGN205752</t>
  </si>
  <si>
    <t>RGN205753</t>
  </si>
  <si>
    <t>RGN205754</t>
  </si>
  <si>
    <t>RGN205755</t>
  </si>
  <si>
    <t>RGN205756</t>
  </si>
  <si>
    <t>RGN205757</t>
  </si>
  <si>
    <t>RGN205758</t>
  </si>
  <si>
    <t>RGN205759</t>
  </si>
  <si>
    <t>RGN205760</t>
  </si>
  <si>
    <t>RGN205761</t>
  </si>
  <si>
    <t>RGN205762</t>
  </si>
  <si>
    <t>RGN205763</t>
  </si>
  <si>
    <t>RGN205764</t>
  </si>
  <si>
    <t>RGN205765</t>
  </si>
  <si>
    <t>RGN205766</t>
  </si>
  <si>
    <t>RGN205767</t>
  </si>
  <si>
    <t>RGN205768</t>
  </si>
  <si>
    <t>RGN205769</t>
  </si>
  <si>
    <t>RGN205770</t>
  </si>
  <si>
    <t>RGN205771</t>
  </si>
  <si>
    <t>RGN205772</t>
  </si>
  <si>
    <t>RGN205773</t>
  </si>
  <si>
    <t>RGN205774</t>
  </si>
  <si>
    <t>RGN205775</t>
  </si>
  <si>
    <t>RGN205776</t>
  </si>
  <si>
    <t>RGN205777</t>
  </si>
  <si>
    <t>RGN205778</t>
  </si>
  <si>
    <t>RGN205779</t>
  </si>
  <si>
    <t>RGN205780</t>
  </si>
  <si>
    <t>RGN205781</t>
  </si>
  <si>
    <t>RGN205782</t>
  </si>
  <si>
    <t>RGN205783</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</si>
</sst>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RSD&quot;;\-#,##0\ &quot;RSD&quot;"/>
    <numFmt numFmtId="165" formatCode="#,##0\ &quot;RSD&quot;;[Red]\-#,##0\ &quot;RSD&quot;"/>
    <numFmt numFmtId="166" formatCode="#,##0.00\ &quot;RSD&quot;;\-#,##0.00\ &quot;RSD&quot;"/>
    <numFmt numFmtId="167" formatCode="#,##0.00\ &quot;RSD&quot;;[Red]\-#,##0.00\ &quot;RSD&quot;"/>
    <numFmt numFmtId="168" formatCode="_-* #,##0\ &quot;RSD&quot;_-;\-* #,##0\ &quot;RSD&quot;_-;_-* &quot;-&quot;\ &quot;RSD&quot;_-;_-@_-"/>
    <numFmt numFmtId="169" formatCode="_-* #,##0\ _R_S_D_-;\-* #,##0\ _R_S_D_-;_-* &quot;-&quot;\ _R_S_D_-;_-@_-"/>
    <numFmt numFmtId="170" formatCode="_-* #,##0.00\ &quot;RSD&quot;_-;\-* #,##0.00\ &quot;RSD&quot;_-;_-* &quot;-&quot;??\ &quot;RSD&quot;_-;_-@_-"/>
    <numFmt numFmtId="171" formatCode="_-* #,##0.00\ _R_S_D_-;\-* #,##0.00\ _R_S_D_-;_-* &quot;-&quot;??\ _R_S_D_-;_-@_-"/>
    <numFmt numFmtId="172" formatCode="#,##0\ &quot;din.&quot;;\-#,##0\ &quot;din.&quot;"/>
    <numFmt numFmtId="173" formatCode="#,##0\ &quot;din.&quot;;[Red]\-#,##0\ &quot;din.&quot;"/>
    <numFmt numFmtId="174" formatCode="#,##0.00\ &quot;din.&quot;;\-#,##0.00\ &quot;din.&quot;"/>
    <numFmt numFmtId="175" formatCode="#,##0.00\ &quot;din.&quot;;[Red]\-#,##0.00\ &quot;din.&quot;"/>
    <numFmt numFmtId="176" formatCode="_-* #,##0\ &quot;din.&quot;_-;\-* #,##0\ &quot;din.&quot;_-;_-* &quot;-&quot;\ &quot;din.&quot;_-;_-@_-"/>
    <numFmt numFmtId="177" formatCode="_-* #,##0\ _d_i_n_._-;\-* #,##0\ _d_i_n_._-;_-* &quot;-&quot;\ _d_i_n_._-;_-@_-"/>
    <numFmt numFmtId="178" formatCode="_-* #,##0.00\ &quot;din.&quot;_-;\-* #,##0.00\ &quot;din.&quot;_-;_-* &quot;-&quot;??\ &quot;din.&quot;_-;_-@_-"/>
    <numFmt numFmtId="179" formatCode="_-* #,##0.00\ _d_i_n_._-;\-* #,##0.00\ _d_i_n_._-;_-* &quot;-&quot;??\ _d_i_n_._-;_-@_-"/>
    <numFmt numFmtId="180" formatCode="_-* #,##0\ _D_i_n_._-;\-* #,##0\ _D_i_n_._-;_-* &quot;-&quot;\ _D_i_n_._-;_-@_-"/>
    <numFmt numFmtId="181" formatCode="_-* #,##0.00\ _D_i_n_._-;\-* #,##0.00\ _D_i_n_._-;_-* &quot;-&quot;??\ _D_i_n_._-;_-@_-"/>
    <numFmt numFmtId="182" formatCode="&quot;Yes&quot;;&quot;Yes&quot;;&quot;No&quot;"/>
    <numFmt numFmtId="183" formatCode="&quot;True&quot;;&quot;True&quot;;&quot;False&quot;"/>
    <numFmt numFmtId="184" formatCode="&quot;On&quot;;&quot;On&quot;;&quot;Off&quot;"/>
    <numFmt numFmtId="185" formatCode="[$€-2]\ #,##0.00_);[Red]\([$€-2]\ #,##0.00\)"/>
    <numFmt numFmtId="186" formatCode="#,##0.00\ &quot;din.&quot;"/>
  </numFmts>
  <fonts count="69">
    <font>
      <sz val="10"/>
      <color theme="1"/>
      <name val="Arial"/>
      <family val="2"/>
    </font>
    <font>
      <sz val="10"/>
      <color indexed="8"/>
      <name val="Arial"/>
      <family val="2"/>
    </font>
    <font>
      <sz val="10"/>
      <name val="Arial"/>
      <family val="2"/>
    </font>
    <font>
      <b/>
      <sz val="11"/>
      <color indexed="8"/>
      <name val="Arial"/>
      <family val="2"/>
    </font>
    <font>
      <b/>
      <sz val="9"/>
      <color indexed="8"/>
      <name val="Arial"/>
      <family val="2"/>
    </font>
    <font>
      <b/>
      <sz val="10"/>
      <color indexed="8"/>
      <name val="Arial"/>
      <family val="2"/>
    </font>
    <font>
      <b/>
      <sz val="18"/>
      <color indexed="56"/>
      <name val="Cambri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sz val="12"/>
      <color indexed="8"/>
      <name val="Calibri"/>
      <family val="2"/>
    </font>
    <font>
      <sz val="9"/>
      <color indexed="8"/>
      <name val="Arial"/>
      <family val="2"/>
    </font>
    <font>
      <sz val="9"/>
      <color indexed="8"/>
      <name val="Calibri"/>
      <family val="2"/>
    </font>
    <font>
      <sz val="9"/>
      <name val="Arial"/>
      <family val="2"/>
    </font>
    <font>
      <b/>
      <sz val="9"/>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sz val="10"/>
      <color indexed="10"/>
      <name val="Arial"/>
      <family val="2"/>
    </font>
    <font>
      <sz val="11"/>
      <color indexed="8"/>
      <name val="Arial"/>
      <family val="2"/>
    </font>
    <font>
      <sz val="9"/>
      <color indexed="63"/>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rgb="FF000000"/>
      <name val="Arial"/>
      <family val="2"/>
    </font>
    <font>
      <sz val="11"/>
      <color theme="1"/>
      <name val="Arial"/>
      <family val="2"/>
    </font>
    <font>
      <sz val="9"/>
      <color theme="1"/>
      <name val="Arial"/>
      <family val="2"/>
    </font>
    <font>
      <b/>
      <sz val="9"/>
      <color theme="1"/>
      <name val="Arial"/>
      <family val="2"/>
    </font>
    <font>
      <sz val="9"/>
      <color rgb="FF000000"/>
      <name val="Arial"/>
      <family val="2"/>
    </font>
    <font>
      <sz val="9"/>
      <color rgb="FF000000"/>
      <name val="Calibri"/>
      <family val="2"/>
    </font>
    <font>
      <sz val="9"/>
      <color theme="1"/>
      <name val="Calibri"/>
      <family val="2"/>
    </font>
    <font>
      <sz val="9"/>
      <color rgb="FF1B1B1B"/>
      <name val="Arial"/>
      <family val="2"/>
    </font>
    <font>
      <b/>
      <sz val="9"/>
      <color rgb="FF000000"/>
      <name val="Arial"/>
      <family val="2"/>
    </font>
  </fonts>
  <fills count="58">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theme="0" tint="-0.1499900072813034"/>
        <bgColor indexed="64"/>
      </patternFill>
    </fill>
    <fill>
      <patternFill patternType="solid">
        <fgColor rgb="FFFFFF00"/>
        <bgColor indexed="64"/>
      </patternFill>
    </fill>
    <fill>
      <patternFill patternType="solid">
        <fgColor rgb="FFFFFFFF"/>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right style="thin"/>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top style="medium"/>
      <bottom style="medium"/>
    </border>
    <border>
      <left style="medium"/>
      <right style="medium"/>
      <top style="medium"/>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right/>
      <top style="medium"/>
      <bottom style="medium"/>
    </border>
    <border>
      <left>
        <color indexed="63"/>
      </left>
      <right style="medium"/>
      <top style="medium"/>
      <bottom style="medium"/>
    </border>
  </borders>
  <cellStyleXfs count="11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7" fillId="3" borderId="0" applyNumberFormat="0" applyBorder="0" applyAlignment="0" applyProtection="0"/>
    <xf numFmtId="0" fontId="0" fillId="4" borderId="0" applyNumberFormat="0" applyBorder="0" applyAlignment="0" applyProtection="0"/>
    <xf numFmtId="0" fontId="7" fillId="5" borderId="0" applyNumberFormat="0" applyBorder="0" applyAlignment="0" applyProtection="0"/>
    <xf numFmtId="0" fontId="0" fillId="6" borderId="0" applyNumberFormat="0" applyBorder="0" applyAlignment="0" applyProtection="0"/>
    <xf numFmtId="0" fontId="7" fillId="7" borderId="0" applyNumberFormat="0" applyBorder="0" applyAlignment="0" applyProtection="0"/>
    <xf numFmtId="0" fontId="0" fillId="8" borderId="0" applyNumberFormat="0" applyBorder="0" applyAlignment="0" applyProtection="0"/>
    <xf numFmtId="0" fontId="7" fillId="9" borderId="0" applyNumberFormat="0" applyBorder="0" applyAlignment="0" applyProtection="0"/>
    <xf numFmtId="0" fontId="0" fillId="10" borderId="0" applyNumberFormat="0" applyBorder="0" applyAlignment="0" applyProtection="0"/>
    <xf numFmtId="0" fontId="7" fillId="11" borderId="0" applyNumberFormat="0" applyBorder="0" applyAlignment="0" applyProtection="0"/>
    <xf numFmtId="0" fontId="0" fillId="12" borderId="0" applyNumberFormat="0" applyBorder="0" applyAlignment="0" applyProtection="0"/>
    <xf numFmtId="0" fontId="7" fillId="13" borderId="0" applyNumberFormat="0" applyBorder="0" applyAlignment="0" applyProtection="0"/>
    <xf numFmtId="0" fontId="0" fillId="14" borderId="0" applyNumberFormat="0" applyBorder="0" applyAlignment="0" applyProtection="0"/>
    <xf numFmtId="0" fontId="7" fillId="15" borderId="0" applyNumberFormat="0" applyBorder="0" applyAlignment="0" applyProtection="0"/>
    <xf numFmtId="0" fontId="0" fillId="16" borderId="0" applyNumberFormat="0" applyBorder="0" applyAlignment="0" applyProtection="0"/>
    <xf numFmtId="0" fontId="7" fillId="17" borderId="0" applyNumberFormat="0" applyBorder="0" applyAlignment="0" applyProtection="0"/>
    <xf numFmtId="0" fontId="0" fillId="18" borderId="0" applyNumberFormat="0" applyBorder="0" applyAlignment="0" applyProtection="0"/>
    <xf numFmtId="0" fontId="7" fillId="19" borderId="0" applyNumberFormat="0" applyBorder="0" applyAlignment="0" applyProtection="0"/>
    <xf numFmtId="0" fontId="0" fillId="20" borderId="0" applyNumberFormat="0" applyBorder="0" applyAlignment="0" applyProtection="0"/>
    <xf numFmtId="0" fontId="7" fillId="9" borderId="0" applyNumberFormat="0" applyBorder="0" applyAlignment="0" applyProtection="0"/>
    <xf numFmtId="0" fontId="0" fillId="21" borderId="0" applyNumberFormat="0" applyBorder="0" applyAlignment="0" applyProtection="0"/>
    <xf numFmtId="0" fontId="7" fillId="15" borderId="0" applyNumberFormat="0" applyBorder="0" applyAlignment="0" applyProtection="0"/>
    <xf numFmtId="0" fontId="0" fillId="22" borderId="0" applyNumberFormat="0" applyBorder="0" applyAlignment="0" applyProtection="0"/>
    <xf numFmtId="0" fontId="7" fillId="23" borderId="0" applyNumberFormat="0" applyBorder="0" applyAlignment="0" applyProtection="0"/>
    <xf numFmtId="0" fontId="44" fillId="24" borderId="0" applyNumberFormat="0" applyBorder="0" applyAlignment="0" applyProtection="0"/>
    <xf numFmtId="0" fontId="8" fillId="25" borderId="0" applyNumberFormat="0" applyBorder="0" applyAlignment="0" applyProtection="0"/>
    <xf numFmtId="0" fontId="44" fillId="26" borderId="0" applyNumberFormat="0" applyBorder="0" applyAlignment="0" applyProtection="0"/>
    <xf numFmtId="0" fontId="8" fillId="17" borderId="0" applyNumberFormat="0" applyBorder="0" applyAlignment="0" applyProtection="0"/>
    <xf numFmtId="0" fontId="44" fillId="27" borderId="0" applyNumberFormat="0" applyBorder="0" applyAlignment="0" applyProtection="0"/>
    <xf numFmtId="0" fontId="8" fillId="19" borderId="0" applyNumberFormat="0" applyBorder="0" applyAlignment="0" applyProtection="0"/>
    <xf numFmtId="0" fontId="44" fillId="28" borderId="0" applyNumberFormat="0" applyBorder="0" applyAlignment="0" applyProtection="0"/>
    <xf numFmtId="0" fontId="8" fillId="29" borderId="0" applyNumberFormat="0" applyBorder="0" applyAlignment="0" applyProtection="0"/>
    <xf numFmtId="0" fontId="44" fillId="30" borderId="0" applyNumberFormat="0" applyBorder="0" applyAlignment="0" applyProtection="0"/>
    <xf numFmtId="0" fontId="8" fillId="31" borderId="0" applyNumberFormat="0" applyBorder="0" applyAlignment="0" applyProtection="0"/>
    <xf numFmtId="0" fontId="44" fillId="32" borderId="0" applyNumberFormat="0" applyBorder="0" applyAlignment="0" applyProtection="0"/>
    <xf numFmtId="0" fontId="8" fillId="33" borderId="0" applyNumberFormat="0" applyBorder="0" applyAlignment="0" applyProtection="0"/>
    <xf numFmtId="0" fontId="44" fillId="34" borderId="0" applyNumberFormat="0" applyBorder="0" applyAlignment="0" applyProtection="0"/>
    <xf numFmtId="0" fontId="8" fillId="35" borderId="0" applyNumberFormat="0" applyBorder="0" applyAlignment="0" applyProtection="0"/>
    <xf numFmtId="0" fontId="44" fillId="36" borderId="0" applyNumberFormat="0" applyBorder="0" applyAlignment="0" applyProtection="0"/>
    <xf numFmtId="0" fontId="8" fillId="37" borderId="0" applyNumberFormat="0" applyBorder="0" applyAlignment="0" applyProtection="0"/>
    <xf numFmtId="0" fontId="44" fillId="38" borderId="0" applyNumberFormat="0" applyBorder="0" applyAlignment="0" applyProtection="0"/>
    <xf numFmtId="0" fontId="8" fillId="39" borderId="0" applyNumberFormat="0" applyBorder="0" applyAlignment="0" applyProtection="0"/>
    <xf numFmtId="0" fontId="44" fillId="40" borderId="0" applyNumberFormat="0" applyBorder="0" applyAlignment="0" applyProtection="0"/>
    <xf numFmtId="0" fontId="8" fillId="29" borderId="0" applyNumberFormat="0" applyBorder="0" applyAlignment="0" applyProtection="0"/>
    <xf numFmtId="0" fontId="44" fillId="41" borderId="0" applyNumberFormat="0" applyBorder="0" applyAlignment="0" applyProtection="0"/>
    <xf numFmtId="0" fontId="8" fillId="31" borderId="0" applyNumberFormat="0" applyBorder="0" applyAlignment="0" applyProtection="0"/>
    <xf numFmtId="0" fontId="44" fillId="42" borderId="0" applyNumberFormat="0" applyBorder="0" applyAlignment="0" applyProtection="0"/>
    <xf numFmtId="0" fontId="8" fillId="43" borderId="0" applyNumberFormat="0" applyBorder="0" applyAlignment="0" applyProtection="0"/>
    <xf numFmtId="0" fontId="45" fillId="44" borderId="0" applyNumberFormat="0" applyBorder="0" applyAlignment="0" applyProtection="0"/>
    <xf numFmtId="0" fontId="9" fillId="5" borderId="0" applyNumberFormat="0" applyBorder="0" applyAlignment="0" applyProtection="0"/>
    <xf numFmtId="0" fontId="46" fillId="45" borderId="1" applyNumberFormat="0" applyAlignment="0" applyProtection="0"/>
    <xf numFmtId="0" fontId="10" fillId="46" borderId="2" applyNumberFormat="0" applyAlignment="0" applyProtection="0"/>
    <xf numFmtId="0" fontId="47" fillId="47" borderId="3" applyNumberFormat="0" applyAlignment="0" applyProtection="0"/>
    <xf numFmtId="0" fontId="11" fillId="48" borderId="4" applyNumberFormat="0" applyAlignment="0" applyProtection="0"/>
    <xf numFmtId="181" fontId="0" fillId="0" borderId="0" applyFont="0" applyFill="0" applyBorder="0" applyAlignment="0" applyProtection="0"/>
    <xf numFmtId="180"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23" fillId="0" borderId="0">
      <alignment/>
      <protection/>
    </xf>
    <xf numFmtId="0" fontId="48" fillId="0" borderId="0" applyNumberFormat="0" applyFill="0" applyBorder="0" applyAlignment="0" applyProtection="0"/>
    <xf numFmtId="0" fontId="12" fillId="0" borderId="0" applyNumberFormat="0" applyFill="0" applyBorder="0" applyAlignment="0" applyProtection="0"/>
    <xf numFmtId="0" fontId="49" fillId="49" borderId="0" applyNumberFormat="0" applyBorder="0" applyAlignment="0" applyProtection="0"/>
    <xf numFmtId="0" fontId="13" fillId="7" borderId="0" applyNumberFormat="0" applyBorder="0" applyAlignment="0" applyProtection="0"/>
    <xf numFmtId="0" fontId="50" fillId="0" borderId="5" applyNumberFormat="0" applyFill="0" applyAlignment="0" applyProtection="0"/>
    <xf numFmtId="0" fontId="14" fillId="0" borderId="6" applyNumberFormat="0" applyFill="0" applyAlignment="0" applyProtection="0"/>
    <xf numFmtId="0" fontId="51" fillId="0" borderId="7" applyNumberFormat="0" applyFill="0" applyAlignment="0" applyProtection="0"/>
    <xf numFmtId="0" fontId="15" fillId="0" borderId="8" applyNumberFormat="0" applyFill="0" applyAlignment="0" applyProtection="0"/>
    <xf numFmtId="0" fontId="52" fillId="0" borderId="9" applyNumberFormat="0" applyFill="0" applyAlignment="0" applyProtection="0"/>
    <xf numFmtId="0" fontId="16" fillId="0" borderId="10" applyNumberFormat="0" applyFill="0" applyAlignment="0" applyProtection="0"/>
    <xf numFmtId="0" fontId="52" fillId="0" borderId="0" applyNumberFormat="0" applyFill="0" applyBorder="0" applyAlignment="0" applyProtection="0"/>
    <xf numFmtId="0" fontId="16" fillId="0" borderId="0" applyNumberFormat="0" applyFill="0" applyBorder="0" applyAlignment="0" applyProtection="0"/>
    <xf numFmtId="0" fontId="53" fillId="50" borderId="1" applyNumberFormat="0" applyAlignment="0" applyProtection="0"/>
    <xf numFmtId="0" fontId="17" fillId="13" borderId="2" applyNumberFormat="0" applyAlignment="0" applyProtection="0"/>
    <xf numFmtId="0" fontId="54" fillId="0" borderId="11" applyNumberFormat="0" applyFill="0" applyAlignment="0" applyProtection="0"/>
    <xf numFmtId="0" fontId="18" fillId="0" borderId="12" applyNumberFormat="0" applyFill="0" applyAlignment="0" applyProtection="0"/>
    <xf numFmtId="0" fontId="55" fillId="51" borderId="0" applyNumberFormat="0" applyBorder="0" applyAlignment="0" applyProtection="0"/>
    <xf numFmtId="0" fontId="19" fillId="52" borderId="0" applyNumberFormat="0" applyBorder="0" applyAlignment="0" applyProtection="0"/>
    <xf numFmtId="0" fontId="1"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53" borderId="13" applyNumberFormat="0" applyFont="0" applyAlignment="0" applyProtection="0"/>
    <xf numFmtId="0" fontId="2" fillId="54" borderId="14" applyNumberFormat="0" applyFont="0" applyAlignment="0" applyProtection="0"/>
    <xf numFmtId="0" fontId="56" fillId="45" borderId="15" applyNumberFormat="0" applyAlignment="0" applyProtection="0"/>
    <xf numFmtId="0" fontId="20" fillId="46" borderId="16"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6" fillId="0" borderId="0" applyNumberFormat="0" applyFill="0" applyBorder="0" applyAlignment="0" applyProtection="0"/>
    <xf numFmtId="0" fontId="58" fillId="0" borderId="17" applyNumberFormat="0" applyFill="0" applyAlignment="0" applyProtection="0"/>
    <xf numFmtId="0" fontId="21" fillId="0" borderId="18" applyNumberFormat="0" applyFill="0" applyAlignment="0" applyProtection="0"/>
    <xf numFmtId="0" fontId="59" fillId="0" borderId="0" applyNumberFormat="0" applyFill="0" applyBorder="0" applyAlignment="0" applyProtection="0"/>
    <xf numFmtId="0" fontId="22" fillId="0" borderId="0" applyNumberFormat="0" applyFill="0" applyBorder="0" applyAlignment="0" applyProtection="0"/>
  </cellStyleXfs>
  <cellXfs count="67">
    <xf numFmtId="0" fontId="0" fillId="0" borderId="0" xfId="0" applyAlignment="1">
      <alignment/>
    </xf>
    <xf numFmtId="0" fontId="0" fillId="0" borderId="0" xfId="95" applyAlignment="1">
      <alignment vertical="center"/>
      <protection/>
    </xf>
    <xf numFmtId="0" fontId="58" fillId="0" borderId="0" xfId="95" applyFont="1" applyAlignment="1">
      <alignment vertical="center"/>
      <protection/>
    </xf>
    <xf numFmtId="0" fontId="0" fillId="0" borderId="0" xfId="95">
      <alignment/>
      <protection/>
    </xf>
    <xf numFmtId="0" fontId="3" fillId="55" borderId="19" xfId="95" applyFont="1" applyFill="1" applyBorder="1" applyAlignment="1">
      <alignment horizontal="center" vertical="center" wrapText="1"/>
      <protection/>
    </xf>
    <xf numFmtId="4" fontId="60" fillId="0" borderId="19" xfId="95" applyNumberFormat="1" applyFont="1" applyFill="1" applyBorder="1" applyAlignment="1">
      <alignment horizontal="center" vertical="center" wrapText="1"/>
      <protection/>
    </xf>
    <xf numFmtId="0" fontId="4" fillId="55" borderId="20" xfId="95" applyFont="1" applyFill="1" applyBorder="1" applyAlignment="1">
      <alignment horizontal="center" vertical="center" wrapText="1"/>
      <protection/>
    </xf>
    <xf numFmtId="0" fontId="4" fillId="55" borderId="21" xfId="95" applyFont="1" applyFill="1" applyBorder="1" applyAlignment="1">
      <alignment horizontal="center" vertical="center" wrapText="1"/>
      <protection/>
    </xf>
    <xf numFmtId="0" fontId="4" fillId="55" borderId="22" xfId="95" applyFont="1" applyFill="1" applyBorder="1" applyAlignment="1">
      <alignment horizontal="center" vertical="center" wrapText="1"/>
      <protection/>
    </xf>
    <xf numFmtId="0" fontId="61" fillId="0" borderId="0" xfId="95" applyFont="1" applyAlignment="1">
      <alignment wrapText="1"/>
      <protection/>
    </xf>
    <xf numFmtId="0" fontId="62" fillId="0" borderId="0" xfId="95" applyFont="1" applyAlignment="1">
      <alignment wrapText="1"/>
      <protection/>
    </xf>
    <xf numFmtId="4" fontId="58" fillId="0" borderId="20" xfId="95" applyNumberFormat="1" applyFont="1" applyBorder="1" applyAlignment="1">
      <alignment vertical="center" wrapText="1"/>
      <protection/>
    </xf>
    <xf numFmtId="4" fontId="58" fillId="0" borderId="22" xfId="95" applyNumberFormat="1" applyFont="1" applyBorder="1" applyAlignment="1">
      <alignment vertical="center" wrapText="1"/>
      <protection/>
    </xf>
    <xf numFmtId="0" fontId="62" fillId="0" borderId="19" xfId="95" applyFont="1" applyBorder="1" applyAlignment="1">
      <alignment horizontal="center" vertical="center" wrapText="1"/>
      <protection/>
    </xf>
    <xf numFmtId="3" fontId="58" fillId="0" borderId="23" xfId="95" applyNumberFormat="1" applyFont="1" applyBorder="1" applyAlignment="1">
      <alignment vertical="center" wrapText="1"/>
      <protection/>
    </xf>
    <xf numFmtId="3" fontId="58" fillId="0" borderId="24" xfId="95" applyNumberFormat="1" applyFont="1" applyBorder="1" applyAlignment="1">
      <alignment vertical="center" wrapText="1"/>
      <protection/>
    </xf>
    <xf numFmtId="0" fontId="0" fillId="0" borderId="0" xfId="95" applyAlignment="1">
      <alignment wrapText="1"/>
      <protection/>
    </xf>
    <xf numFmtId="0" fontId="5" fillId="55" borderId="19" xfId="95" applyFont="1" applyFill="1" applyBorder="1" applyAlignment="1">
      <alignment horizontal="center" vertical="center" wrapText="1"/>
      <protection/>
    </xf>
    <xf numFmtId="3" fontId="58" fillId="0" borderId="19" xfId="95" applyNumberFormat="1" applyFont="1" applyBorder="1" applyAlignment="1">
      <alignment horizontal="center" vertical="center" wrapText="1"/>
      <protection/>
    </xf>
    <xf numFmtId="0" fontId="0" fillId="0" borderId="19" xfId="0" applyBorder="1" applyAlignment="1">
      <alignment horizontal="center" vertical="center" wrapText="1"/>
    </xf>
    <xf numFmtId="0" fontId="0" fillId="0" borderId="0" xfId="95" applyFont="1" applyAlignment="1">
      <alignment vertical="center"/>
      <protection/>
    </xf>
    <xf numFmtId="0" fontId="62" fillId="0" borderId="19" xfId="0" applyFont="1" applyBorder="1" applyAlignment="1">
      <alignment horizontal="center" vertical="center" wrapText="1"/>
    </xf>
    <xf numFmtId="0" fontId="63" fillId="0" borderId="19" xfId="0" applyFont="1" applyBorder="1" applyAlignment="1">
      <alignment horizontal="center" vertical="center" wrapText="1"/>
    </xf>
    <xf numFmtId="0" fontId="64" fillId="0" borderId="19" xfId="0" applyFont="1" applyBorder="1" applyAlignment="1">
      <alignment horizontal="center" vertical="center" wrapText="1"/>
    </xf>
    <xf numFmtId="0" fontId="63" fillId="56" borderId="19" xfId="0" applyFont="1" applyFill="1" applyBorder="1" applyAlignment="1">
      <alignment horizontal="center" vertical="center" wrapText="1"/>
    </xf>
    <xf numFmtId="0" fontId="63" fillId="57" borderId="19" xfId="0" applyFont="1" applyFill="1" applyBorder="1" applyAlignment="1">
      <alignment horizontal="center" vertical="center" wrapText="1"/>
    </xf>
    <xf numFmtId="0" fontId="62" fillId="57" borderId="19" xfId="0" applyFont="1" applyFill="1" applyBorder="1" applyAlignment="1">
      <alignment horizontal="center" vertical="center" wrapText="1"/>
    </xf>
    <xf numFmtId="0" fontId="65" fillId="0" borderId="19" xfId="0" applyFont="1" applyBorder="1" applyAlignment="1">
      <alignment horizontal="center" vertical="center" wrapText="1"/>
    </xf>
    <xf numFmtId="0" fontId="66" fillId="0" borderId="19" xfId="0" applyFont="1" applyBorder="1" applyAlignment="1">
      <alignment horizontal="center" vertical="center" wrapText="1"/>
    </xf>
    <xf numFmtId="0" fontId="67" fillId="0" borderId="19" xfId="0" applyFont="1" applyBorder="1" applyAlignment="1">
      <alignment horizontal="center" vertical="center" wrapText="1"/>
    </xf>
    <xf numFmtId="4" fontId="64" fillId="0" borderId="19" xfId="0" applyNumberFormat="1" applyFont="1" applyBorder="1" applyAlignment="1">
      <alignment horizontal="center" vertical="center" wrapText="1"/>
    </xf>
    <xf numFmtId="9" fontId="26" fillId="0" borderId="0" xfId="0" applyNumberFormat="1" applyFont="1" applyAlignment="1">
      <alignment horizontal="center" vertical="center"/>
    </xf>
    <xf numFmtId="4" fontId="26" fillId="0" borderId="0" xfId="0" applyNumberFormat="1" applyFont="1" applyAlignment="1">
      <alignment horizontal="center" vertical="center"/>
    </xf>
    <xf numFmtId="4" fontId="68" fillId="0" borderId="19" xfId="0" applyNumberFormat="1" applyFont="1" applyBorder="1" applyAlignment="1">
      <alignment horizontal="center" vertical="center" wrapText="1"/>
    </xf>
    <xf numFmtId="0" fontId="64" fillId="56" borderId="19" xfId="0" applyFont="1" applyFill="1" applyBorder="1" applyAlignment="1">
      <alignment horizontal="center" vertical="center" wrapText="1"/>
    </xf>
    <xf numFmtId="1" fontId="63" fillId="56" borderId="19" xfId="0" applyNumberFormat="1" applyFont="1" applyFill="1" applyBorder="1" applyAlignment="1">
      <alignment horizontal="center" vertical="center" wrapText="1"/>
    </xf>
    <xf numFmtId="1" fontId="0" fillId="0" borderId="0" xfId="0" applyNumberFormat="1" applyAlignment="1">
      <alignment/>
    </xf>
    <xf numFmtId="1" fontId="64" fillId="0" borderId="19" xfId="0" applyNumberFormat="1" applyFont="1" applyBorder="1" applyAlignment="1">
      <alignment vertical="center" wrapText="1"/>
    </xf>
    <xf numFmtId="1" fontId="64" fillId="0" borderId="19" xfId="0" applyNumberFormat="1" applyFont="1" applyBorder="1" applyAlignment="1">
      <alignment horizontal="center" vertical="center" wrapText="1"/>
    </xf>
    <xf numFmtId="4" fontId="63" fillId="56" borderId="19" xfId="0" applyNumberFormat="1" applyFont="1" applyFill="1" applyBorder="1" applyAlignment="1">
      <alignment horizontal="center" vertical="center" wrapText="1"/>
    </xf>
    <xf numFmtId="9" fontId="27" fillId="56" borderId="0" xfId="0" applyNumberFormat="1" applyFont="1" applyFill="1" applyAlignment="1">
      <alignment horizontal="center" vertical="center"/>
    </xf>
    <xf numFmtId="4" fontId="27" fillId="56" borderId="0" xfId="0" applyNumberFormat="1" applyFont="1" applyFill="1" applyAlignment="1">
      <alignment horizontal="center" vertical="center"/>
    </xf>
    <xf numFmtId="9" fontId="26" fillId="56" borderId="0" xfId="0" applyNumberFormat="1" applyFont="1" applyFill="1" applyAlignment="1">
      <alignment horizontal="center" vertical="center"/>
    </xf>
    <xf numFmtId="4" fontId="26" fillId="56" borderId="0" xfId="0" applyNumberFormat="1" applyFont="1" applyFill="1" applyAlignment="1">
      <alignment horizontal="center" vertical="center"/>
    </xf>
    <xf numFmtId="1" fontId="64" fillId="56" borderId="25" xfId="0" applyNumberFormat="1" applyFont="1" applyFill="1" applyBorder="1" applyAlignment="1">
      <alignment horizontal="center" vertical="center" wrapText="1"/>
    </xf>
    <xf numFmtId="1" fontId="64" fillId="56" borderId="26" xfId="0" applyNumberFormat="1" applyFont="1" applyFill="1" applyBorder="1" applyAlignment="1">
      <alignment horizontal="center" vertical="center" wrapText="1"/>
    </xf>
    <xf numFmtId="1" fontId="64" fillId="56" borderId="27" xfId="0" applyNumberFormat="1" applyFont="1" applyFill="1" applyBorder="1" applyAlignment="1">
      <alignment horizontal="center" vertical="center" wrapText="1"/>
    </xf>
    <xf numFmtId="0" fontId="68" fillId="0" borderId="28" xfId="0" applyFont="1" applyBorder="1" applyAlignment="1">
      <alignment horizontal="right" vertical="center" wrapText="1"/>
    </xf>
    <xf numFmtId="0" fontId="68" fillId="0" borderId="29" xfId="0" applyFont="1" applyBorder="1" applyAlignment="1">
      <alignment horizontal="right" vertical="center" wrapText="1"/>
    </xf>
    <xf numFmtId="0" fontId="68" fillId="0" borderId="30" xfId="0" applyFont="1" applyBorder="1" applyAlignment="1">
      <alignment horizontal="right" vertical="center" wrapText="1"/>
    </xf>
    <xf numFmtId="4" fontId="64" fillId="56" borderId="25" xfId="0" applyNumberFormat="1" applyFont="1" applyFill="1" applyBorder="1" applyAlignment="1">
      <alignment horizontal="center" vertical="center" wrapText="1"/>
    </xf>
    <xf numFmtId="4" fontId="64" fillId="56" borderId="26" xfId="0" applyNumberFormat="1" applyFont="1" applyFill="1" applyBorder="1" applyAlignment="1">
      <alignment horizontal="center" vertical="center" wrapText="1"/>
    </xf>
    <xf numFmtId="4" fontId="64" fillId="56" borderId="27" xfId="0" applyNumberFormat="1" applyFont="1" applyFill="1" applyBorder="1" applyAlignment="1">
      <alignment horizontal="center" vertical="center" wrapText="1"/>
    </xf>
    <xf numFmtId="0" fontId="64" fillId="0" borderId="19" xfId="0" applyFont="1" applyBorder="1" applyAlignment="1">
      <alignment horizontal="center" vertical="center" wrapText="1"/>
    </xf>
    <xf numFmtId="0" fontId="68" fillId="0" borderId="19" xfId="0" applyFont="1" applyBorder="1" applyAlignment="1">
      <alignment vertical="center" wrapText="1"/>
    </xf>
    <xf numFmtId="0" fontId="63" fillId="57" borderId="28" xfId="0" applyFont="1" applyFill="1" applyBorder="1" applyAlignment="1">
      <alignment horizontal="right" vertical="center" wrapText="1"/>
    </xf>
    <xf numFmtId="0" fontId="63" fillId="57" borderId="29" xfId="0" applyFont="1" applyFill="1" applyBorder="1" applyAlignment="1">
      <alignment horizontal="right" vertical="center" wrapText="1"/>
    </xf>
    <xf numFmtId="0" fontId="63" fillId="57" borderId="30" xfId="0" applyFont="1" applyFill="1" applyBorder="1" applyAlignment="1">
      <alignment horizontal="right" vertical="center" wrapText="1"/>
    </xf>
    <xf numFmtId="0" fontId="63" fillId="0" borderId="28" xfId="0" applyFont="1" applyBorder="1" applyAlignment="1">
      <alignment horizontal="left" vertical="center" wrapText="1"/>
    </xf>
    <xf numFmtId="0" fontId="63" fillId="0" borderId="29" xfId="0" applyFont="1" applyBorder="1" applyAlignment="1">
      <alignment horizontal="left" vertical="center" wrapText="1"/>
    </xf>
    <xf numFmtId="0" fontId="63" fillId="0" borderId="30" xfId="0" applyFont="1" applyBorder="1" applyAlignment="1">
      <alignment horizontal="left" vertical="center" wrapText="1"/>
    </xf>
    <xf numFmtId="0" fontId="0" fillId="0" borderId="0" xfId="0" applyAlignment="1">
      <alignment horizontal="center" vertical="center"/>
    </xf>
    <xf numFmtId="0" fontId="58" fillId="0" borderId="0" xfId="0" applyFont="1" applyAlignment="1">
      <alignment horizontal="left"/>
    </xf>
    <xf numFmtId="4" fontId="58" fillId="55" borderId="23" xfId="95" applyNumberFormat="1" applyFont="1" applyFill="1" applyBorder="1" applyAlignment="1">
      <alignment horizontal="center" vertical="center" wrapText="1"/>
      <protection/>
    </xf>
    <xf numFmtId="4" fontId="58" fillId="55" borderId="31" xfId="95" applyNumberFormat="1" applyFont="1" applyFill="1" applyBorder="1" applyAlignment="1">
      <alignment horizontal="center" vertical="center" wrapText="1"/>
      <protection/>
    </xf>
    <xf numFmtId="4" fontId="58" fillId="55" borderId="32" xfId="95" applyNumberFormat="1" applyFont="1" applyFill="1" applyBorder="1" applyAlignment="1">
      <alignment horizontal="center" vertical="center" wrapText="1"/>
      <protection/>
    </xf>
    <xf numFmtId="0" fontId="63" fillId="0" borderId="27" xfId="0" applyFont="1" applyBorder="1" applyAlignment="1">
      <alignment horizontal="center" vertical="center" wrapText="1"/>
    </xf>
  </cellXfs>
  <cellStyles count="97">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urrency" xfId="71"/>
    <cellStyle name="Currency [0]" xfId="72"/>
    <cellStyle name="Excel Built-in Normal" xfId="73"/>
    <cellStyle name="Explanatory Text" xfId="74"/>
    <cellStyle name="Explanatory Text 2" xfId="75"/>
    <cellStyle name="Good" xfId="76"/>
    <cellStyle name="Good 2" xfId="77"/>
    <cellStyle name="Heading 1" xfId="78"/>
    <cellStyle name="Heading 1 2" xfId="79"/>
    <cellStyle name="Heading 2" xfId="80"/>
    <cellStyle name="Heading 2 2" xfId="81"/>
    <cellStyle name="Heading 3" xfId="82"/>
    <cellStyle name="Heading 3 2" xfId="83"/>
    <cellStyle name="Heading 4" xfId="84"/>
    <cellStyle name="Heading 4 2" xfId="85"/>
    <cellStyle name="Input" xfId="86"/>
    <cellStyle name="Input 2" xfId="87"/>
    <cellStyle name="Linked Cell" xfId="88"/>
    <cellStyle name="Linked Cell 2" xfId="89"/>
    <cellStyle name="Neutral" xfId="90"/>
    <cellStyle name="Neutral 2" xfId="91"/>
    <cellStyle name="Normal 2" xfId="92"/>
    <cellStyle name="Normal 2 2" xfId="93"/>
    <cellStyle name="Normal 3" xfId="94"/>
    <cellStyle name="Normal 4" xfId="95"/>
    <cellStyle name="Normal 4 2" xfId="96"/>
    <cellStyle name="Normal 5" xfId="97"/>
    <cellStyle name="Normal 5 2" xfId="98"/>
    <cellStyle name="Normal 6" xfId="99"/>
    <cellStyle name="Note" xfId="100"/>
    <cellStyle name="Note 2" xfId="101"/>
    <cellStyle name="Output" xfId="102"/>
    <cellStyle name="Output 2" xfId="103"/>
    <cellStyle name="Percent" xfId="104"/>
    <cellStyle name="Title" xfId="105"/>
    <cellStyle name="Title 2" xfId="106"/>
    <cellStyle name="Total" xfId="107"/>
    <cellStyle name="Total 2" xfId="108"/>
    <cellStyle name="Warning Text" xfId="109"/>
    <cellStyle name="Warning Text 2" xfId="11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B2:P430"/>
  <sheetViews>
    <sheetView tabSelected="1" zoomScale="70" zoomScaleNormal="70" zoomScalePageLayoutView="0" workbookViewId="0" topLeftCell="A1">
      <selection activeCell="A1" sqref="A1"/>
    </sheetView>
  </sheetViews>
  <sheetFormatPr defaultColWidth="9.140625" defaultRowHeight="12.75"/>
  <cols>
    <col min="2" max="3" width="8.57421875" style="0" customWidth="1"/>
    <col min="4" max="4" width="23.00390625" style="0" customWidth="1"/>
    <col min="5" max="5" width="15.00390625" style="0" customWidth="1"/>
    <col min="6" max="6" width="17.140625" style="0" customWidth="1"/>
    <col min="7" max="7" width="17.421875" style="0" customWidth="1"/>
    <col min="8" max="8" width="14.7109375" style="0" customWidth="1"/>
    <col min="9" max="9" width="14.140625" style="0" customWidth="1"/>
    <col min="10" max="10" width="13.8515625" style="0" bestFit="1" customWidth="1"/>
    <col min="11" max="11" width="13.140625" style="0" customWidth="1"/>
    <col min="12" max="12" width="18.8515625" style="0" hidden="1" customWidth="1"/>
    <col min="13" max="13" width="19.421875" style="0" customWidth="1"/>
    <col min="14" max="14" width="14.421875" style="36" hidden="1" customWidth="1"/>
    <col min="15" max="15" width="14.140625" style="31" hidden="1" customWidth="1"/>
    <col min="16" max="16" width="16.00390625" style="32" hidden="1" customWidth="1"/>
    <col min="17" max="17" width="9.140625" style="0" customWidth="1"/>
  </cols>
  <sheetData>
    <row r="2" spans="2:14" ht="12.75">
      <c r="B2" s="61" t="s">
        <v>22</v>
      </c>
      <c r="C2" s="61"/>
      <c r="D2" s="61"/>
      <c r="E2" s="61"/>
      <c r="F2" s="61"/>
      <c r="G2" s="61"/>
      <c r="H2" s="61"/>
      <c r="I2" s="61"/>
      <c r="J2" s="61"/>
      <c r="K2" s="61"/>
      <c r="L2" s="61"/>
      <c r="M2" s="61"/>
      <c r="N2" s="61"/>
    </row>
    <row r="4" spans="2:10" ht="12.75">
      <c r="B4" s="62" t="s">
        <v>814</v>
      </c>
      <c r="C4" s="62"/>
      <c r="D4" s="62"/>
      <c r="E4" s="62"/>
      <c r="F4" s="62"/>
      <c r="G4" s="62"/>
      <c r="H4" s="62"/>
      <c r="I4" s="62"/>
      <c r="J4" s="62"/>
    </row>
    <row r="6" spans="2:14" ht="24">
      <c r="B6" s="22" t="s">
        <v>40</v>
      </c>
      <c r="C6" s="58" t="s">
        <v>41</v>
      </c>
      <c r="D6" s="59"/>
      <c r="E6" s="59"/>
      <c r="F6" s="59"/>
      <c r="G6" s="59"/>
      <c r="H6" s="59"/>
      <c r="I6" s="59"/>
      <c r="J6" s="59"/>
      <c r="K6" s="59"/>
      <c r="L6" s="59"/>
      <c r="M6" s="60"/>
      <c r="N6" s="37"/>
    </row>
    <row r="7" spans="2:14" ht="24" customHeight="1">
      <c r="B7" s="53" t="s">
        <v>43</v>
      </c>
      <c r="C7" s="54" t="s">
        <v>44</v>
      </c>
      <c r="D7" s="54"/>
      <c r="E7" s="54"/>
      <c r="F7" s="54"/>
      <c r="G7" s="54"/>
      <c r="H7" s="54"/>
      <c r="I7" s="54"/>
      <c r="J7" s="54"/>
      <c r="K7" s="23"/>
      <c r="L7" s="23"/>
      <c r="M7" s="23"/>
      <c r="N7" s="38"/>
    </row>
    <row r="8" spans="2:16" ht="36">
      <c r="B8" s="53"/>
      <c r="C8" s="22" t="s">
        <v>31</v>
      </c>
      <c r="D8" s="22" t="s">
        <v>32</v>
      </c>
      <c r="E8" s="22" t="s">
        <v>809</v>
      </c>
      <c r="F8" s="25" t="s">
        <v>33</v>
      </c>
      <c r="G8" s="25" t="s">
        <v>34</v>
      </c>
      <c r="H8" s="22" t="s">
        <v>1</v>
      </c>
      <c r="I8" s="22" t="s">
        <v>35</v>
      </c>
      <c r="J8" s="22" t="s">
        <v>26</v>
      </c>
      <c r="K8" s="25" t="s">
        <v>27</v>
      </c>
      <c r="L8" s="24" t="s">
        <v>810</v>
      </c>
      <c r="M8" s="25" t="s">
        <v>36</v>
      </c>
      <c r="N8" s="35" t="s">
        <v>39</v>
      </c>
      <c r="O8" s="40" t="s">
        <v>42</v>
      </c>
      <c r="P8" s="41" t="s">
        <v>37</v>
      </c>
    </row>
    <row r="9" spans="2:16" ht="60">
      <c r="B9" s="53"/>
      <c r="C9" s="23">
        <v>1</v>
      </c>
      <c r="D9" s="23" t="s">
        <v>45</v>
      </c>
      <c r="E9" s="66" t="s">
        <v>815</v>
      </c>
      <c r="F9" s="26" t="s">
        <v>46</v>
      </c>
      <c r="G9" s="21" t="s">
        <v>45</v>
      </c>
      <c r="H9" s="23" t="s">
        <v>38</v>
      </c>
      <c r="I9" s="23" t="s">
        <v>47</v>
      </c>
      <c r="J9" s="23"/>
      <c r="K9" s="30">
        <v>15095.88</v>
      </c>
      <c r="L9" s="50">
        <v>341848475.92</v>
      </c>
      <c r="M9" s="30">
        <f>J9*K9</f>
        <v>0</v>
      </c>
      <c r="N9" s="44">
        <v>1</v>
      </c>
      <c r="O9" s="42">
        <v>0.2</v>
      </c>
      <c r="P9" s="43">
        <f>M9*O9</f>
        <v>0</v>
      </c>
    </row>
    <row r="10" spans="2:16" ht="60">
      <c r="B10" s="53"/>
      <c r="C10" s="23">
        <v>2</v>
      </c>
      <c r="D10" s="23" t="s">
        <v>48</v>
      </c>
      <c r="E10" s="66" t="s">
        <v>816</v>
      </c>
      <c r="F10" s="26" t="s">
        <v>46</v>
      </c>
      <c r="G10" s="21" t="s">
        <v>48</v>
      </c>
      <c r="H10" s="23" t="s">
        <v>38</v>
      </c>
      <c r="I10" s="23" t="s">
        <v>47</v>
      </c>
      <c r="J10" s="23"/>
      <c r="K10" s="30">
        <v>16477.2</v>
      </c>
      <c r="L10" s="51"/>
      <c r="M10" s="30">
        <f aca="true" t="shared" si="0" ref="M10:M73">J10*K10</f>
        <v>0</v>
      </c>
      <c r="N10" s="45"/>
      <c r="O10" s="42">
        <v>0.2</v>
      </c>
      <c r="P10" s="43">
        <f aca="true" t="shared" si="1" ref="P10:P73">M10*O10</f>
        <v>0</v>
      </c>
    </row>
    <row r="11" spans="2:16" ht="60">
      <c r="B11" s="53"/>
      <c r="C11" s="23">
        <v>3</v>
      </c>
      <c r="D11" s="23" t="s">
        <v>49</v>
      </c>
      <c r="E11" s="66" t="s">
        <v>817</v>
      </c>
      <c r="F11" s="26" t="s">
        <v>46</v>
      </c>
      <c r="G11" s="21" t="s">
        <v>49</v>
      </c>
      <c r="H11" s="23" t="s">
        <v>38</v>
      </c>
      <c r="I11" s="23" t="s">
        <v>47</v>
      </c>
      <c r="J11" s="23"/>
      <c r="K11" s="30">
        <v>16477.2</v>
      </c>
      <c r="L11" s="51"/>
      <c r="M11" s="30">
        <f t="shared" si="0"/>
        <v>0</v>
      </c>
      <c r="N11" s="45"/>
      <c r="O11" s="42">
        <v>0.2</v>
      </c>
      <c r="P11" s="43">
        <f t="shared" si="1"/>
        <v>0</v>
      </c>
    </row>
    <row r="12" spans="2:16" ht="24">
      <c r="B12" s="53"/>
      <c r="C12" s="23">
        <v>4</v>
      </c>
      <c r="D12" s="23" t="s">
        <v>50</v>
      </c>
      <c r="E12" s="66" t="s">
        <v>818</v>
      </c>
      <c r="F12" s="26" t="s">
        <v>51</v>
      </c>
      <c r="G12" s="21" t="s">
        <v>50</v>
      </c>
      <c r="H12" s="23" t="s">
        <v>38</v>
      </c>
      <c r="I12" s="23">
        <v>500</v>
      </c>
      <c r="J12" s="23"/>
      <c r="K12" s="30">
        <v>162555</v>
      </c>
      <c r="L12" s="51"/>
      <c r="M12" s="30">
        <f t="shared" si="0"/>
        <v>0</v>
      </c>
      <c r="N12" s="45"/>
      <c r="O12" s="42">
        <v>0.2</v>
      </c>
      <c r="P12" s="43">
        <f t="shared" si="1"/>
        <v>0</v>
      </c>
    </row>
    <row r="13" spans="2:16" ht="24">
      <c r="B13" s="53"/>
      <c r="C13" s="23">
        <v>5</v>
      </c>
      <c r="D13" s="23" t="s">
        <v>52</v>
      </c>
      <c r="E13" s="66" t="s">
        <v>819</v>
      </c>
      <c r="F13" s="21" t="s">
        <v>51</v>
      </c>
      <c r="G13" s="21" t="s">
        <v>53</v>
      </c>
      <c r="H13" s="23" t="s">
        <v>38</v>
      </c>
      <c r="I13" s="23">
        <v>144</v>
      </c>
      <c r="J13" s="23"/>
      <c r="K13" s="30">
        <v>64224</v>
      </c>
      <c r="L13" s="51"/>
      <c r="M13" s="30">
        <f t="shared" si="0"/>
        <v>0</v>
      </c>
      <c r="N13" s="45"/>
      <c r="O13" s="42">
        <v>0.2</v>
      </c>
      <c r="P13" s="43">
        <f t="shared" si="1"/>
        <v>0</v>
      </c>
    </row>
    <row r="14" spans="2:16" ht="24">
      <c r="B14" s="53"/>
      <c r="C14" s="23">
        <v>6</v>
      </c>
      <c r="D14" s="23" t="s">
        <v>54</v>
      </c>
      <c r="E14" s="66" t="s">
        <v>820</v>
      </c>
      <c r="F14" s="26" t="s">
        <v>51</v>
      </c>
      <c r="G14" s="21" t="s">
        <v>55</v>
      </c>
      <c r="H14" s="23" t="s">
        <v>38</v>
      </c>
      <c r="I14" s="23">
        <v>3000</v>
      </c>
      <c r="J14" s="23"/>
      <c r="K14" s="30">
        <v>97489.2</v>
      </c>
      <c r="L14" s="51"/>
      <c r="M14" s="30">
        <f t="shared" si="0"/>
        <v>0</v>
      </c>
      <c r="N14" s="45"/>
      <c r="O14" s="42">
        <v>0.2</v>
      </c>
      <c r="P14" s="43">
        <f t="shared" si="1"/>
        <v>0</v>
      </c>
    </row>
    <row r="15" spans="2:16" ht="24">
      <c r="B15" s="53"/>
      <c r="C15" s="23">
        <v>7</v>
      </c>
      <c r="D15" s="23" t="s">
        <v>56</v>
      </c>
      <c r="E15" s="66" t="s">
        <v>821</v>
      </c>
      <c r="F15" s="26" t="s">
        <v>51</v>
      </c>
      <c r="G15" s="21" t="s">
        <v>57</v>
      </c>
      <c r="H15" s="23" t="s">
        <v>38</v>
      </c>
      <c r="I15" s="23" t="s">
        <v>58</v>
      </c>
      <c r="J15" s="23"/>
      <c r="K15" s="30">
        <v>5458</v>
      </c>
      <c r="L15" s="51"/>
      <c r="M15" s="30">
        <f t="shared" si="0"/>
        <v>0</v>
      </c>
      <c r="N15" s="45"/>
      <c r="O15" s="42">
        <v>0.2</v>
      </c>
      <c r="P15" s="43">
        <f t="shared" si="1"/>
        <v>0</v>
      </c>
    </row>
    <row r="16" spans="2:16" ht="24">
      <c r="B16" s="53"/>
      <c r="C16" s="23">
        <v>8</v>
      </c>
      <c r="D16" s="23" t="s">
        <v>59</v>
      </c>
      <c r="E16" s="66" t="s">
        <v>822</v>
      </c>
      <c r="F16" s="26" t="s">
        <v>51</v>
      </c>
      <c r="G16" s="21" t="s">
        <v>59</v>
      </c>
      <c r="H16" s="23" t="s">
        <v>38</v>
      </c>
      <c r="I16" s="23">
        <v>100</v>
      </c>
      <c r="J16" s="23"/>
      <c r="K16" s="30">
        <v>4741</v>
      </c>
      <c r="L16" s="51"/>
      <c r="M16" s="30">
        <f t="shared" si="0"/>
        <v>0</v>
      </c>
      <c r="N16" s="45"/>
      <c r="O16" s="42">
        <v>0.2</v>
      </c>
      <c r="P16" s="43">
        <f t="shared" si="1"/>
        <v>0</v>
      </c>
    </row>
    <row r="17" spans="2:16" ht="24">
      <c r="B17" s="53"/>
      <c r="C17" s="23">
        <v>9</v>
      </c>
      <c r="D17" s="23" t="s">
        <v>60</v>
      </c>
      <c r="E17" s="66" t="s">
        <v>823</v>
      </c>
      <c r="F17" s="26" t="s">
        <v>51</v>
      </c>
      <c r="G17" s="21" t="s">
        <v>60</v>
      </c>
      <c r="H17" s="23" t="s">
        <v>38</v>
      </c>
      <c r="I17" s="23">
        <v>1000</v>
      </c>
      <c r="J17" s="23"/>
      <c r="K17" s="30">
        <v>5516.4</v>
      </c>
      <c r="L17" s="51"/>
      <c r="M17" s="30">
        <f t="shared" si="0"/>
        <v>0</v>
      </c>
      <c r="N17" s="45"/>
      <c r="O17" s="42">
        <v>0.2</v>
      </c>
      <c r="P17" s="43">
        <f t="shared" si="1"/>
        <v>0</v>
      </c>
    </row>
    <row r="18" spans="2:16" ht="24">
      <c r="B18" s="53"/>
      <c r="C18" s="23">
        <v>10</v>
      </c>
      <c r="D18" s="23" t="s">
        <v>61</v>
      </c>
      <c r="E18" s="66" t="s">
        <v>824</v>
      </c>
      <c r="F18" s="26" t="s">
        <v>51</v>
      </c>
      <c r="G18" s="21" t="s">
        <v>61</v>
      </c>
      <c r="H18" s="23" t="s">
        <v>38</v>
      </c>
      <c r="I18" s="23">
        <v>1000</v>
      </c>
      <c r="J18" s="23"/>
      <c r="K18" s="30">
        <v>7544.4</v>
      </c>
      <c r="L18" s="51"/>
      <c r="M18" s="30">
        <f t="shared" si="0"/>
        <v>0</v>
      </c>
      <c r="N18" s="45"/>
      <c r="O18" s="42">
        <v>0.2</v>
      </c>
      <c r="P18" s="43">
        <f t="shared" si="1"/>
        <v>0</v>
      </c>
    </row>
    <row r="19" spans="2:16" ht="24">
      <c r="B19" s="53"/>
      <c r="C19" s="23">
        <v>11</v>
      </c>
      <c r="D19" s="23" t="s">
        <v>62</v>
      </c>
      <c r="E19" s="66" t="s">
        <v>825</v>
      </c>
      <c r="F19" s="26" t="s">
        <v>51</v>
      </c>
      <c r="G19" s="21" t="s">
        <v>63</v>
      </c>
      <c r="H19" s="23" t="s">
        <v>38</v>
      </c>
      <c r="I19" s="23">
        <v>3000</v>
      </c>
      <c r="J19" s="23"/>
      <c r="K19" s="30">
        <v>84552</v>
      </c>
      <c r="L19" s="51"/>
      <c r="M19" s="30">
        <f t="shared" si="0"/>
        <v>0</v>
      </c>
      <c r="N19" s="45"/>
      <c r="O19" s="42">
        <v>0.2</v>
      </c>
      <c r="P19" s="43">
        <f t="shared" si="1"/>
        <v>0</v>
      </c>
    </row>
    <row r="20" spans="2:16" ht="24">
      <c r="B20" s="53"/>
      <c r="C20" s="23">
        <v>12</v>
      </c>
      <c r="D20" s="23" t="s">
        <v>64</v>
      </c>
      <c r="E20" s="66" t="s">
        <v>826</v>
      </c>
      <c r="F20" s="26" t="s">
        <v>51</v>
      </c>
      <c r="G20" s="21" t="s">
        <v>64</v>
      </c>
      <c r="H20" s="23" t="s">
        <v>38</v>
      </c>
      <c r="I20" s="23" t="s">
        <v>65</v>
      </c>
      <c r="J20" s="23"/>
      <c r="K20" s="30">
        <v>6772.8</v>
      </c>
      <c r="L20" s="51"/>
      <c r="M20" s="30">
        <f t="shared" si="0"/>
        <v>0</v>
      </c>
      <c r="N20" s="45"/>
      <c r="O20" s="42">
        <v>0.2</v>
      </c>
      <c r="P20" s="43">
        <f t="shared" si="1"/>
        <v>0</v>
      </c>
    </row>
    <row r="21" spans="2:16" ht="24">
      <c r="B21" s="53"/>
      <c r="C21" s="23">
        <v>13</v>
      </c>
      <c r="D21" s="23" t="s">
        <v>66</v>
      </c>
      <c r="E21" s="66" t="s">
        <v>827</v>
      </c>
      <c r="F21" s="26" t="s">
        <v>51</v>
      </c>
      <c r="G21" s="21" t="s">
        <v>66</v>
      </c>
      <c r="H21" s="23" t="s">
        <v>38</v>
      </c>
      <c r="I21" s="23" t="s">
        <v>67</v>
      </c>
      <c r="J21" s="23"/>
      <c r="K21" s="30">
        <v>3270</v>
      </c>
      <c r="L21" s="51"/>
      <c r="M21" s="30">
        <f t="shared" si="0"/>
        <v>0</v>
      </c>
      <c r="N21" s="45"/>
      <c r="O21" s="42">
        <v>0.2</v>
      </c>
      <c r="P21" s="43">
        <f t="shared" si="1"/>
        <v>0</v>
      </c>
    </row>
    <row r="22" spans="2:16" ht="24">
      <c r="B22" s="53"/>
      <c r="C22" s="23">
        <v>14</v>
      </c>
      <c r="D22" s="23" t="s">
        <v>68</v>
      </c>
      <c r="E22" s="66" t="s">
        <v>828</v>
      </c>
      <c r="F22" s="26" t="s">
        <v>51</v>
      </c>
      <c r="G22" s="21" t="s">
        <v>69</v>
      </c>
      <c r="H22" s="23" t="s">
        <v>38</v>
      </c>
      <c r="I22" s="23" t="s">
        <v>70</v>
      </c>
      <c r="J22" s="23"/>
      <c r="K22" s="30">
        <v>28652.4</v>
      </c>
      <c r="L22" s="51"/>
      <c r="M22" s="30">
        <f t="shared" si="0"/>
        <v>0</v>
      </c>
      <c r="N22" s="45"/>
      <c r="O22" s="42">
        <v>0.2</v>
      </c>
      <c r="P22" s="43">
        <f t="shared" si="1"/>
        <v>0</v>
      </c>
    </row>
    <row r="23" spans="2:16" ht="24">
      <c r="B23" s="53"/>
      <c r="C23" s="23">
        <v>15</v>
      </c>
      <c r="D23" s="23" t="s">
        <v>71</v>
      </c>
      <c r="E23" s="66" t="s">
        <v>829</v>
      </c>
      <c r="F23" s="26" t="s">
        <v>51</v>
      </c>
      <c r="G23" s="21" t="s">
        <v>71</v>
      </c>
      <c r="H23" s="23" t="s">
        <v>38</v>
      </c>
      <c r="I23" s="23">
        <v>20</v>
      </c>
      <c r="J23" s="23"/>
      <c r="K23" s="30">
        <v>28426</v>
      </c>
      <c r="L23" s="51"/>
      <c r="M23" s="30">
        <f t="shared" si="0"/>
        <v>0</v>
      </c>
      <c r="N23" s="45"/>
      <c r="O23" s="42">
        <v>0.2</v>
      </c>
      <c r="P23" s="43">
        <f t="shared" si="1"/>
        <v>0</v>
      </c>
    </row>
    <row r="24" spans="2:16" ht="60">
      <c r="B24" s="53"/>
      <c r="C24" s="23">
        <v>16</v>
      </c>
      <c r="D24" s="23" t="s">
        <v>72</v>
      </c>
      <c r="E24" s="66" t="s">
        <v>830</v>
      </c>
      <c r="F24" s="26" t="s">
        <v>46</v>
      </c>
      <c r="G24" s="21" t="s">
        <v>73</v>
      </c>
      <c r="H24" s="23" t="s">
        <v>38</v>
      </c>
      <c r="I24" s="23" t="s">
        <v>74</v>
      </c>
      <c r="J24" s="23"/>
      <c r="K24" s="30">
        <v>35712</v>
      </c>
      <c r="L24" s="51"/>
      <c r="M24" s="30">
        <f t="shared" si="0"/>
        <v>0</v>
      </c>
      <c r="N24" s="45"/>
      <c r="O24" s="42">
        <v>0.2</v>
      </c>
      <c r="P24" s="43">
        <f t="shared" si="1"/>
        <v>0</v>
      </c>
    </row>
    <row r="25" spans="2:16" ht="60">
      <c r="B25" s="53"/>
      <c r="C25" s="23">
        <v>17</v>
      </c>
      <c r="D25" s="23" t="s">
        <v>75</v>
      </c>
      <c r="E25" s="66" t="s">
        <v>831</v>
      </c>
      <c r="F25" s="26" t="s">
        <v>46</v>
      </c>
      <c r="G25" s="21" t="s">
        <v>76</v>
      </c>
      <c r="H25" s="23" t="s">
        <v>38</v>
      </c>
      <c r="I25" s="23" t="s">
        <v>74</v>
      </c>
      <c r="J25" s="23"/>
      <c r="K25" s="30">
        <v>35712</v>
      </c>
      <c r="L25" s="51"/>
      <c r="M25" s="30">
        <f t="shared" si="0"/>
        <v>0</v>
      </c>
      <c r="N25" s="45"/>
      <c r="O25" s="42">
        <v>0.2</v>
      </c>
      <c r="P25" s="43">
        <f t="shared" si="1"/>
        <v>0</v>
      </c>
    </row>
    <row r="26" spans="2:16" ht="60">
      <c r="B26" s="53"/>
      <c r="C26" s="23">
        <v>18</v>
      </c>
      <c r="D26" s="23" t="s">
        <v>77</v>
      </c>
      <c r="E26" s="66" t="s">
        <v>832</v>
      </c>
      <c r="F26" s="26" t="s">
        <v>46</v>
      </c>
      <c r="G26" s="21" t="s">
        <v>77</v>
      </c>
      <c r="H26" s="23" t="s">
        <v>38</v>
      </c>
      <c r="I26" s="23" t="s">
        <v>74</v>
      </c>
      <c r="J26" s="23"/>
      <c r="K26" s="30">
        <v>42416.4</v>
      </c>
      <c r="L26" s="51"/>
      <c r="M26" s="30">
        <f t="shared" si="0"/>
        <v>0</v>
      </c>
      <c r="N26" s="45"/>
      <c r="O26" s="42">
        <v>0.2</v>
      </c>
      <c r="P26" s="43">
        <f t="shared" si="1"/>
        <v>0</v>
      </c>
    </row>
    <row r="27" spans="2:16" ht="60">
      <c r="B27" s="53"/>
      <c r="C27" s="23">
        <v>19</v>
      </c>
      <c r="D27" s="23" t="s">
        <v>78</v>
      </c>
      <c r="E27" s="66" t="s">
        <v>833</v>
      </c>
      <c r="F27" s="26" t="s">
        <v>46</v>
      </c>
      <c r="G27" s="21" t="s">
        <v>78</v>
      </c>
      <c r="H27" s="23" t="s">
        <v>38</v>
      </c>
      <c r="I27" s="23" t="s">
        <v>79</v>
      </c>
      <c r="J27" s="23"/>
      <c r="K27" s="30">
        <v>3058.8</v>
      </c>
      <c r="L27" s="51"/>
      <c r="M27" s="30">
        <f t="shared" si="0"/>
        <v>0</v>
      </c>
      <c r="N27" s="45"/>
      <c r="O27" s="42">
        <v>0.2</v>
      </c>
      <c r="P27" s="43">
        <f t="shared" si="1"/>
        <v>0</v>
      </c>
    </row>
    <row r="28" spans="2:16" ht="60">
      <c r="B28" s="53"/>
      <c r="C28" s="23">
        <v>20</v>
      </c>
      <c r="D28" s="23" t="s">
        <v>80</v>
      </c>
      <c r="E28" s="66" t="s">
        <v>834</v>
      </c>
      <c r="F28" s="26" t="s">
        <v>46</v>
      </c>
      <c r="G28" s="21" t="s">
        <v>80</v>
      </c>
      <c r="H28" s="23" t="s">
        <v>38</v>
      </c>
      <c r="I28" s="23" t="s">
        <v>81</v>
      </c>
      <c r="J28" s="23"/>
      <c r="K28" s="30">
        <v>4374</v>
      </c>
      <c r="L28" s="51"/>
      <c r="M28" s="30">
        <f t="shared" si="0"/>
        <v>0</v>
      </c>
      <c r="N28" s="45"/>
      <c r="O28" s="42">
        <v>0.2</v>
      </c>
      <c r="P28" s="43">
        <f t="shared" si="1"/>
        <v>0</v>
      </c>
    </row>
    <row r="29" spans="2:16" ht="60">
      <c r="B29" s="53"/>
      <c r="C29" s="23">
        <v>21</v>
      </c>
      <c r="D29" s="23" t="s">
        <v>82</v>
      </c>
      <c r="E29" s="66" t="s">
        <v>835</v>
      </c>
      <c r="F29" s="26" t="s">
        <v>46</v>
      </c>
      <c r="G29" s="21" t="s">
        <v>82</v>
      </c>
      <c r="H29" s="23" t="s">
        <v>38</v>
      </c>
      <c r="I29" s="23" t="s">
        <v>83</v>
      </c>
      <c r="J29" s="23"/>
      <c r="K29" s="30">
        <v>4374</v>
      </c>
      <c r="L29" s="51"/>
      <c r="M29" s="30">
        <f t="shared" si="0"/>
        <v>0</v>
      </c>
      <c r="N29" s="45"/>
      <c r="O29" s="42">
        <v>0.2</v>
      </c>
      <c r="P29" s="43">
        <f t="shared" si="1"/>
        <v>0</v>
      </c>
    </row>
    <row r="30" spans="2:16" ht="60">
      <c r="B30" s="53"/>
      <c r="C30" s="23">
        <v>22</v>
      </c>
      <c r="D30" s="23" t="s">
        <v>84</v>
      </c>
      <c r="E30" s="66" t="s">
        <v>836</v>
      </c>
      <c r="F30" s="26" t="s">
        <v>46</v>
      </c>
      <c r="G30" s="21" t="s">
        <v>84</v>
      </c>
      <c r="H30" s="23" t="s">
        <v>38</v>
      </c>
      <c r="I30" s="23" t="s">
        <v>85</v>
      </c>
      <c r="J30" s="23"/>
      <c r="K30" s="30">
        <v>7288.8</v>
      </c>
      <c r="L30" s="51"/>
      <c r="M30" s="30">
        <f t="shared" si="0"/>
        <v>0</v>
      </c>
      <c r="N30" s="45"/>
      <c r="O30" s="42">
        <v>0.2</v>
      </c>
      <c r="P30" s="43">
        <f t="shared" si="1"/>
        <v>0</v>
      </c>
    </row>
    <row r="31" spans="2:16" ht="60">
      <c r="B31" s="53"/>
      <c r="C31" s="23">
        <v>23</v>
      </c>
      <c r="D31" s="23" t="s">
        <v>86</v>
      </c>
      <c r="E31" s="66" t="s">
        <v>837</v>
      </c>
      <c r="F31" s="26" t="s">
        <v>46</v>
      </c>
      <c r="G31" s="21" t="s">
        <v>86</v>
      </c>
      <c r="H31" s="23" t="s">
        <v>38</v>
      </c>
      <c r="I31" s="23" t="s">
        <v>81</v>
      </c>
      <c r="J31" s="23"/>
      <c r="K31" s="30">
        <v>4374</v>
      </c>
      <c r="L31" s="51"/>
      <c r="M31" s="30">
        <f t="shared" si="0"/>
        <v>0</v>
      </c>
      <c r="N31" s="45"/>
      <c r="O31" s="42">
        <v>0.2</v>
      </c>
      <c r="P31" s="43">
        <f t="shared" si="1"/>
        <v>0</v>
      </c>
    </row>
    <row r="32" spans="2:16" ht="60">
      <c r="B32" s="53"/>
      <c r="C32" s="23">
        <v>24</v>
      </c>
      <c r="D32" s="23" t="s">
        <v>87</v>
      </c>
      <c r="E32" s="66" t="s">
        <v>838</v>
      </c>
      <c r="F32" s="26" t="s">
        <v>46</v>
      </c>
      <c r="G32" s="21" t="s">
        <v>87</v>
      </c>
      <c r="H32" s="23" t="s">
        <v>38</v>
      </c>
      <c r="I32" s="23" t="s">
        <v>85</v>
      </c>
      <c r="J32" s="23"/>
      <c r="K32" s="30">
        <v>1044</v>
      </c>
      <c r="L32" s="51"/>
      <c r="M32" s="30">
        <f t="shared" si="0"/>
        <v>0</v>
      </c>
      <c r="N32" s="45"/>
      <c r="O32" s="42">
        <v>0.2</v>
      </c>
      <c r="P32" s="43">
        <f t="shared" si="1"/>
        <v>0</v>
      </c>
    </row>
    <row r="33" spans="2:16" ht="60">
      <c r="B33" s="53"/>
      <c r="C33" s="23">
        <v>25</v>
      </c>
      <c r="D33" s="23" t="s">
        <v>88</v>
      </c>
      <c r="E33" s="66" t="s">
        <v>839</v>
      </c>
      <c r="F33" s="26" t="s">
        <v>46</v>
      </c>
      <c r="G33" s="21" t="s">
        <v>88</v>
      </c>
      <c r="H33" s="23" t="s">
        <v>38</v>
      </c>
      <c r="I33" s="23" t="s">
        <v>89</v>
      </c>
      <c r="J33" s="23"/>
      <c r="K33" s="30">
        <v>32938.8</v>
      </c>
      <c r="L33" s="51"/>
      <c r="M33" s="30">
        <f t="shared" si="0"/>
        <v>0</v>
      </c>
      <c r="N33" s="45"/>
      <c r="O33" s="42">
        <v>0.2</v>
      </c>
      <c r="P33" s="43">
        <f t="shared" si="1"/>
        <v>0</v>
      </c>
    </row>
    <row r="34" spans="2:16" ht="60">
      <c r="B34" s="53"/>
      <c r="C34" s="23">
        <v>26</v>
      </c>
      <c r="D34" s="23" t="s">
        <v>90</v>
      </c>
      <c r="E34" s="66" t="s">
        <v>840</v>
      </c>
      <c r="F34" s="26" t="s">
        <v>46</v>
      </c>
      <c r="G34" s="21" t="s">
        <v>90</v>
      </c>
      <c r="H34" s="23" t="s">
        <v>38</v>
      </c>
      <c r="I34" s="23" t="s">
        <v>91</v>
      </c>
      <c r="J34" s="23"/>
      <c r="K34" s="30">
        <v>37952.4</v>
      </c>
      <c r="L34" s="51"/>
      <c r="M34" s="30">
        <f t="shared" si="0"/>
        <v>0</v>
      </c>
      <c r="N34" s="45"/>
      <c r="O34" s="42">
        <v>0.2</v>
      </c>
      <c r="P34" s="43">
        <f t="shared" si="1"/>
        <v>0</v>
      </c>
    </row>
    <row r="35" spans="2:16" ht="60">
      <c r="B35" s="53"/>
      <c r="C35" s="23">
        <v>27</v>
      </c>
      <c r="D35" s="23" t="s">
        <v>90</v>
      </c>
      <c r="E35" s="66" t="s">
        <v>841</v>
      </c>
      <c r="F35" s="26" t="s">
        <v>46</v>
      </c>
      <c r="G35" s="21" t="s">
        <v>90</v>
      </c>
      <c r="H35" s="23" t="s">
        <v>38</v>
      </c>
      <c r="I35" s="23" t="s">
        <v>92</v>
      </c>
      <c r="J35" s="23"/>
      <c r="K35" s="30">
        <v>10024.8</v>
      </c>
      <c r="L35" s="51"/>
      <c r="M35" s="30">
        <f t="shared" si="0"/>
        <v>0</v>
      </c>
      <c r="N35" s="45"/>
      <c r="O35" s="42">
        <v>0.2</v>
      </c>
      <c r="P35" s="43">
        <f t="shared" si="1"/>
        <v>0</v>
      </c>
    </row>
    <row r="36" spans="2:16" ht="60">
      <c r="B36" s="53"/>
      <c r="C36" s="23">
        <v>28</v>
      </c>
      <c r="D36" s="23" t="s">
        <v>93</v>
      </c>
      <c r="E36" s="66" t="s">
        <v>842</v>
      </c>
      <c r="F36" s="26" t="s">
        <v>46</v>
      </c>
      <c r="G36" s="21" t="s">
        <v>93</v>
      </c>
      <c r="H36" s="23" t="s">
        <v>38</v>
      </c>
      <c r="I36" s="23" t="s">
        <v>92</v>
      </c>
      <c r="J36" s="23"/>
      <c r="K36" s="30">
        <v>14862</v>
      </c>
      <c r="L36" s="51"/>
      <c r="M36" s="30">
        <f t="shared" si="0"/>
        <v>0</v>
      </c>
      <c r="N36" s="45"/>
      <c r="O36" s="42">
        <v>0.2</v>
      </c>
      <c r="P36" s="43">
        <f t="shared" si="1"/>
        <v>0</v>
      </c>
    </row>
    <row r="37" spans="2:16" ht="60">
      <c r="B37" s="53"/>
      <c r="C37" s="23">
        <v>29</v>
      </c>
      <c r="D37" s="23" t="s">
        <v>93</v>
      </c>
      <c r="E37" s="66" t="s">
        <v>843</v>
      </c>
      <c r="F37" s="26" t="s">
        <v>46</v>
      </c>
      <c r="G37" s="21" t="s">
        <v>93</v>
      </c>
      <c r="H37" s="23" t="s">
        <v>38</v>
      </c>
      <c r="I37" s="23" t="s">
        <v>89</v>
      </c>
      <c r="J37" s="23"/>
      <c r="K37" s="30">
        <v>46501.2</v>
      </c>
      <c r="L37" s="51"/>
      <c r="M37" s="30">
        <f t="shared" si="0"/>
        <v>0</v>
      </c>
      <c r="N37" s="45"/>
      <c r="O37" s="42">
        <v>0.2</v>
      </c>
      <c r="P37" s="43">
        <f t="shared" si="1"/>
        <v>0</v>
      </c>
    </row>
    <row r="38" spans="2:16" ht="60">
      <c r="B38" s="53"/>
      <c r="C38" s="23">
        <v>30</v>
      </c>
      <c r="D38" s="23" t="s">
        <v>94</v>
      </c>
      <c r="E38" s="66" t="s">
        <v>844</v>
      </c>
      <c r="F38" s="26" t="s">
        <v>46</v>
      </c>
      <c r="G38" s="21" t="s">
        <v>94</v>
      </c>
      <c r="H38" s="23" t="s">
        <v>38</v>
      </c>
      <c r="I38" s="23" t="s">
        <v>47</v>
      </c>
      <c r="J38" s="23"/>
      <c r="K38" s="30">
        <v>18806.4</v>
      </c>
      <c r="L38" s="51"/>
      <c r="M38" s="30">
        <f t="shared" si="0"/>
        <v>0</v>
      </c>
      <c r="N38" s="45"/>
      <c r="O38" s="42">
        <v>0.2</v>
      </c>
      <c r="P38" s="43">
        <f t="shared" si="1"/>
        <v>0</v>
      </c>
    </row>
    <row r="39" spans="2:16" ht="60">
      <c r="B39" s="53"/>
      <c r="C39" s="23">
        <v>31</v>
      </c>
      <c r="D39" s="23" t="s">
        <v>94</v>
      </c>
      <c r="E39" s="66" t="s">
        <v>845</v>
      </c>
      <c r="F39" s="26" t="s">
        <v>46</v>
      </c>
      <c r="G39" s="21" t="s">
        <v>94</v>
      </c>
      <c r="H39" s="23" t="s">
        <v>38</v>
      </c>
      <c r="I39" s="23" t="s">
        <v>95</v>
      </c>
      <c r="J39" s="23"/>
      <c r="K39" s="30">
        <v>67194</v>
      </c>
      <c r="L39" s="51"/>
      <c r="M39" s="30">
        <f t="shared" si="0"/>
        <v>0</v>
      </c>
      <c r="N39" s="45"/>
      <c r="O39" s="42">
        <v>0.2</v>
      </c>
      <c r="P39" s="43">
        <f t="shared" si="1"/>
        <v>0</v>
      </c>
    </row>
    <row r="40" spans="2:16" ht="60">
      <c r="B40" s="53"/>
      <c r="C40" s="23">
        <v>32</v>
      </c>
      <c r="D40" s="23" t="s">
        <v>96</v>
      </c>
      <c r="E40" s="66" t="s">
        <v>846</v>
      </c>
      <c r="F40" s="26" t="s">
        <v>46</v>
      </c>
      <c r="G40" s="21" t="s">
        <v>97</v>
      </c>
      <c r="H40" s="23" t="s">
        <v>38</v>
      </c>
      <c r="I40" s="23" t="s">
        <v>98</v>
      </c>
      <c r="J40" s="23"/>
      <c r="K40" s="30">
        <v>5973.6</v>
      </c>
      <c r="L40" s="51"/>
      <c r="M40" s="30">
        <f t="shared" si="0"/>
        <v>0</v>
      </c>
      <c r="N40" s="45"/>
      <c r="O40" s="42">
        <v>0.2</v>
      </c>
      <c r="P40" s="43">
        <f t="shared" si="1"/>
        <v>0</v>
      </c>
    </row>
    <row r="41" spans="2:16" ht="60">
      <c r="B41" s="53"/>
      <c r="C41" s="23">
        <v>33</v>
      </c>
      <c r="D41" s="23" t="s">
        <v>99</v>
      </c>
      <c r="E41" s="66" t="s">
        <v>847</v>
      </c>
      <c r="F41" s="26" t="s">
        <v>46</v>
      </c>
      <c r="G41" s="21" t="s">
        <v>99</v>
      </c>
      <c r="H41" s="23" t="s">
        <v>38</v>
      </c>
      <c r="I41" s="23" t="s">
        <v>100</v>
      </c>
      <c r="J41" s="23"/>
      <c r="K41" s="30">
        <v>40370.4</v>
      </c>
      <c r="L41" s="51"/>
      <c r="M41" s="30">
        <f t="shared" si="0"/>
        <v>0</v>
      </c>
      <c r="N41" s="45"/>
      <c r="O41" s="42">
        <v>0.2</v>
      </c>
      <c r="P41" s="43">
        <f t="shared" si="1"/>
        <v>0</v>
      </c>
    </row>
    <row r="42" spans="2:16" ht="60">
      <c r="B42" s="53"/>
      <c r="C42" s="23">
        <v>34</v>
      </c>
      <c r="D42" s="23" t="s">
        <v>101</v>
      </c>
      <c r="E42" s="66" t="s">
        <v>848</v>
      </c>
      <c r="F42" s="26" t="s">
        <v>46</v>
      </c>
      <c r="G42" s="21" t="s">
        <v>102</v>
      </c>
      <c r="H42" s="23" t="s">
        <v>38</v>
      </c>
      <c r="I42" s="23" t="s">
        <v>103</v>
      </c>
      <c r="J42" s="23"/>
      <c r="K42" s="30">
        <v>6468</v>
      </c>
      <c r="L42" s="51"/>
      <c r="M42" s="30">
        <f t="shared" si="0"/>
        <v>0</v>
      </c>
      <c r="N42" s="45"/>
      <c r="O42" s="42">
        <v>0.2</v>
      </c>
      <c r="P42" s="43">
        <f t="shared" si="1"/>
        <v>0</v>
      </c>
    </row>
    <row r="43" spans="2:16" ht="24">
      <c r="B43" s="53"/>
      <c r="C43" s="23">
        <v>35</v>
      </c>
      <c r="D43" s="23" t="s">
        <v>104</v>
      </c>
      <c r="E43" s="66" t="s">
        <v>849</v>
      </c>
      <c r="F43" s="26" t="s">
        <v>51</v>
      </c>
      <c r="G43" s="21" t="s">
        <v>104</v>
      </c>
      <c r="H43" s="23" t="s">
        <v>38</v>
      </c>
      <c r="I43" s="23" t="s">
        <v>105</v>
      </c>
      <c r="J43" s="23"/>
      <c r="K43" s="30">
        <v>29356</v>
      </c>
      <c r="L43" s="51"/>
      <c r="M43" s="30">
        <f t="shared" si="0"/>
        <v>0</v>
      </c>
      <c r="N43" s="45"/>
      <c r="O43" s="42">
        <v>0.2</v>
      </c>
      <c r="P43" s="43">
        <f t="shared" si="1"/>
        <v>0</v>
      </c>
    </row>
    <row r="44" spans="2:16" ht="24">
      <c r="B44" s="53"/>
      <c r="C44" s="23">
        <v>36</v>
      </c>
      <c r="D44" s="23" t="s">
        <v>106</v>
      </c>
      <c r="E44" s="66" t="s">
        <v>850</v>
      </c>
      <c r="F44" s="26" t="s">
        <v>51</v>
      </c>
      <c r="G44" s="21" t="s">
        <v>106</v>
      </c>
      <c r="H44" s="23" t="s">
        <v>38</v>
      </c>
      <c r="I44" s="23">
        <v>100</v>
      </c>
      <c r="J44" s="23"/>
      <c r="K44" s="30">
        <v>41764</v>
      </c>
      <c r="L44" s="51"/>
      <c r="M44" s="30">
        <f t="shared" si="0"/>
        <v>0</v>
      </c>
      <c r="N44" s="45"/>
      <c r="O44" s="42">
        <v>0.2</v>
      </c>
      <c r="P44" s="43">
        <f t="shared" si="1"/>
        <v>0</v>
      </c>
    </row>
    <row r="45" spans="2:16" ht="24">
      <c r="B45" s="53"/>
      <c r="C45" s="23">
        <v>37</v>
      </c>
      <c r="D45" s="23" t="s">
        <v>107</v>
      </c>
      <c r="E45" s="66" t="s">
        <v>851</v>
      </c>
      <c r="F45" s="26" t="s">
        <v>51</v>
      </c>
      <c r="G45" s="21" t="s">
        <v>107</v>
      </c>
      <c r="H45" s="23" t="s">
        <v>38</v>
      </c>
      <c r="I45" s="23">
        <v>200</v>
      </c>
      <c r="J45" s="23"/>
      <c r="K45" s="30">
        <v>34807</v>
      </c>
      <c r="L45" s="51"/>
      <c r="M45" s="30">
        <f t="shared" si="0"/>
        <v>0</v>
      </c>
      <c r="N45" s="45"/>
      <c r="O45" s="42">
        <v>0.2</v>
      </c>
      <c r="P45" s="43">
        <f t="shared" si="1"/>
        <v>0</v>
      </c>
    </row>
    <row r="46" spans="2:16" ht="24">
      <c r="B46" s="53"/>
      <c r="C46" s="23">
        <v>38</v>
      </c>
      <c r="D46" s="23" t="s">
        <v>108</v>
      </c>
      <c r="E46" s="66" t="s">
        <v>852</v>
      </c>
      <c r="F46" s="26" t="s">
        <v>51</v>
      </c>
      <c r="G46" s="21" t="s">
        <v>108</v>
      </c>
      <c r="H46" s="23" t="s">
        <v>38</v>
      </c>
      <c r="I46" s="23" t="s">
        <v>109</v>
      </c>
      <c r="J46" s="23"/>
      <c r="K46" s="30">
        <v>12189.6</v>
      </c>
      <c r="L46" s="51"/>
      <c r="M46" s="30">
        <f t="shared" si="0"/>
        <v>0</v>
      </c>
      <c r="N46" s="45"/>
      <c r="O46" s="42">
        <v>0.2</v>
      </c>
      <c r="P46" s="43">
        <f t="shared" si="1"/>
        <v>0</v>
      </c>
    </row>
    <row r="47" spans="2:16" ht="60">
      <c r="B47" s="53"/>
      <c r="C47" s="23">
        <v>39</v>
      </c>
      <c r="D47" s="23" t="s">
        <v>110</v>
      </c>
      <c r="E47" s="66" t="s">
        <v>853</v>
      </c>
      <c r="F47" s="26" t="s">
        <v>46</v>
      </c>
      <c r="G47" s="21" t="s">
        <v>110</v>
      </c>
      <c r="H47" s="23" t="s">
        <v>38</v>
      </c>
      <c r="I47" s="23" t="s">
        <v>111</v>
      </c>
      <c r="J47" s="23"/>
      <c r="K47" s="30">
        <v>159403.2</v>
      </c>
      <c r="L47" s="51"/>
      <c r="M47" s="30">
        <f t="shared" si="0"/>
        <v>0</v>
      </c>
      <c r="N47" s="45"/>
      <c r="O47" s="42">
        <v>0.2</v>
      </c>
      <c r="P47" s="43">
        <f t="shared" si="1"/>
        <v>0</v>
      </c>
    </row>
    <row r="48" spans="2:16" ht="60">
      <c r="B48" s="53"/>
      <c r="C48" s="23">
        <v>40</v>
      </c>
      <c r="D48" s="23" t="s">
        <v>112</v>
      </c>
      <c r="E48" s="66" t="s">
        <v>854</v>
      </c>
      <c r="F48" s="26" t="s">
        <v>46</v>
      </c>
      <c r="G48" s="21" t="s">
        <v>112</v>
      </c>
      <c r="H48" s="23" t="s">
        <v>38</v>
      </c>
      <c r="I48" s="23" t="s">
        <v>111</v>
      </c>
      <c r="J48" s="23"/>
      <c r="K48" s="30">
        <v>48300</v>
      </c>
      <c r="L48" s="51"/>
      <c r="M48" s="30">
        <f t="shared" si="0"/>
        <v>0</v>
      </c>
      <c r="N48" s="45"/>
      <c r="O48" s="42">
        <v>0.2</v>
      </c>
      <c r="P48" s="43">
        <f t="shared" si="1"/>
        <v>0</v>
      </c>
    </row>
    <row r="49" spans="2:16" ht="60">
      <c r="B49" s="53"/>
      <c r="C49" s="23">
        <v>41</v>
      </c>
      <c r="D49" s="23" t="s">
        <v>113</v>
      </c>
      <c r="E49" s="66" t="s">
        <v>855</v>
      </c>
      <c r="F49" s="26" t="s">
        <v>46</v>
      </c>
      <c r="G49" s="21" t="s">
        <v>114</v>
      </c>
      <c r="H49" s="23" t="s">
        <v>38</v>
      </c>
      <c r="I49" s="23" t="s">
        <v>115</v>
      </c>
      <c r="J49" s="23"/>
      <c r="K49" s="30">
        <v>19083.6</v>
      </c>
      <c r="L49" s="51"/>
      <c r="M49" s="30">
        <f t="shared" si="0"/>
        <v>0</v>
      </c>
      <c r="N49" s="45"/>
      <c r="O49" s="42">
        <v>0.2</v>
      </c>
      <c r="P49" s="43">
        <f t="shared" si="1"/>
        <v>0</v>
      </c>
    </row>
    <row r="50" spans="2:16" ht="60">
      <c r="B50" s="53"/>
      <c r="C50" s="23">
        <v>42</v>
      </c>
      <c r="D50" s="23" t="s">
        <v>116</v>
      </c>
      <c r="E50" s="66" t="s">
        <v>856</v>
      </c>
      <c r="F50" s="26" t="s">
        <v>46</v>
      </c>
      <c r="G50" s="21" t="s">
        <v>116</v>
      </c>
      <c r="H50" s="23" t="s">
        <v>38</v>
      </c>
      <c r="I50" s="23" t="s">
        <v>111</v>
      </c>
      <c r="J50" s="23"/>
      <c r="K50" s="30">
        <v>77068.8</v>
      </c>
      <c r="L50" s="51"/>
      <c r="M50" s="30">
        <f t="shared" si="0"/>
        <v>0</v>
      </c>
      <c r="N50" s="45"/>
      <c r="O50" s="42">
        <v>0.2</v>
      </c>
      <c r="P50" s="43">
        <f t="shared" si="1"/>
        <v>0</v>
      </c>
    </row>
    <row r="51" spans="2:16" ht="60">
      <c r="B51" s="53"/>
      <c r="C51" s="23">
        <v>43</v>
      </c>
      <c r="D51" s="23" t="s">
        <v>117</v>
      </c>
      <c r="E51" s="66" t="s">
        <v>857</v>
      </c>
      <c r="F51" s="26" t="s">
        <v>46</v>
      </c>
      <c r="G51" s="21" t="s">
        <v>118</v>
      </c>
      <c r="H51" s="23" t="s">
        <v>38</v>
      </c>
      <c r="I51" s="23" t="s">
        <v>111</v>
      </c>
      <c r="J51" s="23"/>
      <c r="K51" s="30">
        <v>99523.2</v>
      </c>
      <c r="L51" s="51"/>
      <c r="M51" s="30">
        <f t="shared" si="0"/>
        <v>0</v>
      </c>
      <c r="N51" s="45"/>
      <c r="O51" s="42">
        <v>0.2</v>
      </c>
      <c r="P51" s="43">
        <f t="shared" si="1"/>
        <v>0</v>
      </c>
    </row>
    <row r="52" spans="2:16" ht="60">
      <c r="B52" s="53"/>
      <c r="C52" s="23">
        <v>44</v>
      </c>
      <c r="D52" s="23" t="s">
        <v>119</v>
      </c>
      <c r="E52" s="66" t="s">
        <v>858</v>
      </c>
      <c r="F52" s="26" t="s">
        <v>46</v>
      </c>
      <c r="G52" s="21" t="s">
        <v>118</v>
      </c>
      <c r="H52" s="23" t="s">
        <v>38</v>
      </c>
      <c r="I52" s="23" t="s">
        <v>111</v>
      </c>
      <c r="J52" s="23"/>
      <c r="K52" s="30">
        <v>185834.82</v>
      </c>
      <c r="L52" s="51"/>
      <c r="M52" s="30">
        <f t="shared" si="0"/>
        <v>0</v>
      </c>
      <c r="N52" s="45"/>
      <c r="O52" s="42">
        <v>0.2</v>
      </c>
      <c r="P52" s="43">
        <f t="shared" si="1"/>
        <v>0</v>
      </c>
    </row>
    <row r="53" spans="2:16" ht="60">
      <c r="B53" s="53"/>
      <c r="C53" s="23">
        <v>45</v>
      </c>
      <c r="D53" s="23" t="s">
        <v>120</v>
      </c>
      <c r="E53" s="66" t="s">
        <v>859</v>
      </c>
      <c r="F53" s="26" t="s">
        <v>46</v>
      </c>
      <c r="G53" s="21" t="s">
        <v>120</v>
      </c>
      <c r="H53" s="23" t="s">
        <v>38</v>
      </c>
      <c r="I53" s="23" t="s">
        <v>95</v>
      </c>
      <c r="J53" s="23"/>
      <c r="K53" s="30">
        <v>7141.2</v>
      </c>
      <c r="L53" s="51"/>
      <c r="M53" s="30">
        <f t="shared" si="0"/>
        <v>0</v>
      </c>
      <c r="N53" s="45"/>
      <c r="O53" s="42">
        <v>0.2</v>
      </c>
      <c r="P53" s="43">
        <f t="shared" si="1"/>
        <v>0</v>
      </c>
    </row>
    <row r="54" spans="2:16" ht="60">
      <c r="B54" s="53"/>
      <c r="C54" s="23">
        <v>46</v>
      </c>
      <c r="D54" s="23" t="s">
        <v>121</v>
      </c>
      <c r="E54" s="66" t="s">
        <v>860</v>
      </c>
      <c r="F54" s="26" t="s">
        <v>46</v>
      </c>
      <c r="G54" s="21" t="s">
        <v>121</v>
      </c>
      <c r="H54" s="23" t="s">
        <v>38</v>
      </c>
      <c r="I54" s="23" t="s">
        <v>115</v>
      </c>
      <c r="J54" s="23"/>
      <c r="K54" s="30">
        <v>22234.8</v>
      </c>
      <c r="L54" s="51"/>
      <c r="M54" s="30">
        <f t="shared" si="0"/>
        <v>0</v>
      </c>
      <c r="N54" s="45"/>
      <c r="O54" s="42">
        <v>0.2</v>
      </c>
      <c r="P54" s="43">
        <f t="shared" si="1"/>
        <v>0</v>
      </c>
    </row>
    <row r="55" spans="2:16" ht="60">
      <c r="B55" s="53"/>
      <c r="C55" s="23">
        <v>47</v>
      </c>
      <c r="D55" s="23" t="s">
        <v>122</v>
      </c>
      <c r="E55" s="66" t="s">
        <v>861</v>
      </c>
      <c r="F55" s="26" t="s">
        <v>46</v>
      </c>
      <c r="G55" s="21" t="s">
        <v>122</v>
      </c>
      <c r="H55" s="23" t="s">
        <v>38</v>
      </c>
      <c r="I55" s="23" t="s">
        <v>115</v>
      </c>
      <c r="J55" s="23"/>
      <c r="K55" s="30">
        <v>22234.8</v>
      </c>
      <c r="L55" s="51"/>
      <c r="M55" s="30">
        <f t="shared" si="0"/>
        <v>0</v>
      </c>
      <c r="N55" s="45"/>
      <c r="O55" s="42">
        <v>0.2</v>
      </c>
      <c r="P55" s="43">
        <f t="shared" si="1"/>
        <v>0</v>
      </c>
    </row>
    <row r="56" spans="2:16" ht="60">
      <c r="B56" s="53"/>
      <c r="C56" s="23">
        <v>48</v>
      </c>
      <c r="D56" s="23" t="s">
        <v>123</v>
      </c>
      <c r="E56" s="66" t="s">
        <v>862</v>
      </c>
      <c r="F56" s="26" t="s">
        <v>46</v>
      </c>
      <c r="G56" s="21" t="s">
        <v>123</v>
      </c>
      <c r="H56" s="23" t="s">
        <v>38</v>
      </c>
      <c r="I56" s="23" t="s">
        <v>115</v>
      </c>
      <c r="J56" s="23"/>
      <c r="K56" s="30">
        <v>25654.8</v>
      </c>
      <c r="L56" s="51"/>
      <c r="M56" s="30">
        <f t="shared" si="0"/>
        <v>0</v>
      </c>
      <c r="N56" s="45"/>
      <c r="O56" s="42">
        <v>0.2</v>
      </c>
      <c r="P56" s="43">
        <f t="shared" si="1"/>
        <v>0</v>
      </c>
    </row>
    <row r="57" spans="2:16" ht="60">
      <c r="B57" s="53"/>
      <c r="C57" s="23">
        <v>49</v>
      </c>
      <c r="D57" s="23" t="s">
        <v>124</v>
      </c>
      <c r="E57" s="66" t="s">
        <v>863</v>
      </c>
      <c r="F57" s="26" t="s">
        <v>46</v>
      </c>
      <c r="G57" s="21" t="s">
        <v>124</v>
      </c>
      <c r="H57" s="23" t="s">
        <v>38</v>
      </c>
      <c r="I57" s="23" t="s">
        <v>115</v>
      </c>
      <c r="J57" s="23"/>
      <c r="K57" s="30">
        <v>23944.8</v>
      </c>
      <c r="L57" s="51"/>
      <c r="M57" s="30">
        <f t="shared" si="0"/>
        <v>0</v>
      </c>
      <c r="N57" s="45"/>
      <c r="O57" s="42">
        <v>0.2</v>
      </c>
      <c r="P57" s="43">
        <f t="shared" si="1"/>
        <v>0</v>
      </c>
    </row>
    <row r="58" spans="2:16" ht="60">
      <c r="B58" s="53"/>
      <c r="C58" s="23">
        <v>50</v>
      </c>
      <c r="D58" s="23" t="s">
        <v>125</v>
      </c>
      <c r="E58" s="66" t="s">
        <v>864</v>
      </c>
      <c r="F58" s="26" t="s">
        <v>46</v>
      </c>
      <c r="G58" s="21" t="s">
        <v>125</v>
      </c>
      <c r="H58" s="23" t="s">
        <v>38</v>
      </c>
      <c r="I58" s="23" t="s">
        <v>115</v>
      </c>
      <c r="J58" s="23"/>
      <c r="K58" s="30">
        <v>23944.8</v>
      </c>
      <c r="L58" s="51"/>
      <c r="M58" s="30">
        <f t="shared" si="0"/>
        <v>0</v>
      </c>
      <c r="N58" s="45"/>
      <c r="O58" s="42">
        <v>0.2</v>
      </c>
      <c r="P58" s="43">
        <f t="shared" si="1"/>
        <v>0</v>
      </c>
    </row>
    <row r="59" spans="2:16" ht="60">
      <c r="B59" s="53"/>
      <c r="C59" s="23">
        <v>51</v>
      </c>
      <c r="D59" s="23" t="s">
        <v>126</v>
      </c>
      <c r="E59" s="66" t="s">
        <v>865</v>
      </c>
      <c r="F59" s="26" t="s">
        <v>46</v>
      </c>
      <c r="G59" s="21" t="s">
        <v>126</v>
      </c>
      <c r="H59" s="23" t="s">
        <v>38</v>
      </c>
      <c r="I59" s="23" t="s">
        <v>115</v>
      </c>
      <c r="J59" s="23"/>
      <c r="K59" s="30">
        <v>23944.8</v>
      </c>
      <c r="L59" s="51"/>
      <c r="M59" s="30">
        <f t="shared" si="0"/>
        <v>0</v>
      </c>
      <c r="N59" s="45"/>
      <c r="O59" s="42">
        <v>0.2</v>
      </c>
      <c r="P59" s="43">
        <f t="shared" si="1"/>
        <v>0</v>
      </c>
    </row>
    <row r="60" spans="2:16" ht="60">
      <c r="B60" s="53"/>
      <c r="C60" s="23">
        <v>52</v>
      </c>
      <c r="D60" s="23" t="s">
        <v>127</v>
      </c>
      <c r="E60" s="66" t="s">
        <v>866</v>
      </c>
      <c r="F60" s="26" t="s">
        <v>46</v>
      </c>
      <c r="G60" s="21" t="s">
        <v>127</v>
      </c>
      <c r="H60" s="23" t="s">
        <v>38</v>
      </c>
      <c r="I60" s="23" t="s">
        <v>128</v>
      </c>
      <c r="J60" s="23"/>
      <c r="K60" s="30">
        <v>29983.2</v>
      </c>
      <c r="L60" s="51"/>
      <c r="M60" s="30">
        <f t="shared" si="0"/>
        <v>0</v>
      </c>
      <c r="N60" s="45"/>
      <c r="O60" s="42">
        <v>0.2</v>
      </c>
      <c r="P60" s="43">
        <f t="shared" si="1"/>
        <v>0</v>
      </c>
    </row>
    <row r="61" spans="2:16" ht="60">
      <c r="B61" s="53"/>
      <c r="C61" s="23">
        <v>53</v>
      </c>
      <c r="D61" s="23" t="s">
        <v>129</v>
      </c>
      <c r="E61" s="66" t="s">
        <v>867</v>
      </c>
      <c r="F61" s="26" t="s">
        <v>46</v>
      </c>
      <c r="G61" s="21" t="s">
        <v>130</v>
      </c>
      <c r="H61" s="23" t="s">
        <v>38</v>
      </c>
      <c r="I61" s="23" t="s">
        <v>111</v>
      </c>
      <c r="J61" s="23"/>
      <c r="K61" s="30">
        <v>18967.2</v>
      </c>
      <c r="L61" s="51"/>
      <c r="M61" s="30">
        <f t="shared" si="0"/>
        <v>0</v>
      </c>
      <c r="N61" s="45"/>
      <c r="O61" s="42">
        <v>0.2</v>
      </c>
      <c r="P61" s="43">
        <f t="shared" si="1"/>
        <v>0</v>
      </c>
    </row>
    <row r="62" spans="2:16" ht="60">
      <c r="B62" s="53"/>
      <c r="C62" s="23">
        <v>54</v>
      </c>
      <c r="D62" s="23" t="s">
        <v>131</v>
      </c>
      <c r="E62" s="66" t="s">
        <v>868</v>
      </c>
      <c r="F62" s="26" t="s">
        <v>46</v>
      </c>
      <c r="G62" s="21" t="s">
        <v>132</v>
      </c>
      <c r="H62" s="23" t="s">
        <v>38</v>
      </c>
      <c r="I62" s="23" t="s">
        <v>111</v>
      </c>
      <c r="J62" s="23"/>
      <c r="K62" s="30">
        <v>68106</v>
      </c>
      <c r="L62" s="51"/>
      <c r="M62" s="30">
        <f t="shared" si="0"/>
        <v>0</v>
      </c>
      <c r="N62" s="45"/>
      <c r="O62" s="42">
        <v>0.2</v>
      </c>
      <c r="P62" s="43">
        <f t="shared" si="1"/>
        <v>0</v>
      </c>
    </row>
    <row r="63" spans="2:16" ht="60">
      <c r="B63" s="53"/>
      <c r="C63" s="23">
        <v>55</v>
      </c>
      <c r="D63" s="23" t="s">
        <v>133</v>
      </c>
      <c r="E63" s="66" t="s">
        <v>869</v>
      </c>
      <c r="F63" s="26" t="s">
        <v>46</v>
      </c>
      <c r="G63" s="21" t="s">
        <v>133</v>
      </c>
      <c r="H63" s="23" t="s">
        <v>38</v>
      </c>
      <c r="I63" s="23" t="s">
        <v>134</v>
      </c>
      <c r="J63" s="23"/>
      <c r="K63" s="30">
        <v>152220</v>
      </c>
      <c r="L63" s="51"/>
      <c r="M63" s="30">
        <f t="shared" si="0"/>
        <v>0</v>
      </c>
      <c r="N63" s="45"/>
      <c r="O63" s="42">
        <v>0.2</v>
      </c>
      <c r="P63" s="43">
        <f t="shared" si="1"/>
        <v>0</v>
      </c>
    </row>
    <row r="64" spans="2:16" ht="60">
      <c r="B64" s="53"/>
      <c r="C64" s="23">
        <v>56</v>
      </c>
      <c r="D64" s="23" t="s">
        <v>135</v>
      </c>
      <c r="E64" s="66" t="s">
        <v>870</v>
      </c>
      <c r="F64" s="26" t="s">
        <v>46</v>
      </c>
      <c r="G64" s="21" t="s">
        <v>135</v>
      </c>
      <c r="H64" s="23" t="s">
        <v>38</v>
      </c>
      <c r="I64" s="23" t="s">
        <v>115</v>
      </c>
      <c r="J64" s="23"/>
      <c r="K64" s="30">
        <v>19669.2</v>
      </c>
      <c r="L64" s="51"/>
      <c r="M64" s="30">
        <f t="shared" si="0"/>
        <v>0</v>
      </c>
      <c r="N64" s="45"/>
      <c r="O64" s="42">
        <v>0.2</v>
      </c>
      <c r="P64" s="43">
        <f t="shared" si="1"/>
        <v>0</v>
      </c>
    </row>
    <row r="65" spans="2:16" ht="60">
      <c r="B65" s="53"/>
      <c r="C65" s="23">
        <v>57</v>
      </c>
      <c r="D65" s="23" t="s">
        <v>136</v>
      </c>
      <c r="E65" s="66" t="s">
        <v>871</v>
      </c>
      <c r="F65" s="26" t="s">
        <v>46</v>
      </c>
      <c r="G65" s="21" t="s">
        <v>136</v>
      </c>
      <c r="H65" s="23" t="s">
        <v>38</v>
      </c>
      <c r="I65" s="23" t="s">
        <v>111</v>
      </c>
      <c r="J65" s="23"/>
      <c r="K65" s="30">
        <v>165193.2</v>
      </c>
      <c r="L65" s="51"/>
      <c r="M65" s="30">
        <f t="shared" si="0"/>
        <v>0</v>
      </c>
      <c r="N65" s="45"/>
      <c r="O65" s="42">
        <v>0.2</v>
      </c>
      <c r="P65" s="43">
        <f t="shared" si="1"/>
        <v>0</v>
      </c>
    </row>
    <row r="66" spans="2:16" ht="60">
      <c r="B66" s="53"/>
      <c r="C66" s="23">
        <v>58</v>
      </c>
      <c r="D66" s="23" t="s">
        <v>137</v>
      </c>
      <c r="E66" s="66" t="s">
        <v>872</v>
      </c>
      <c r="F66" s="26" t="s">
        <v>46</v>
      </c>
      <c r="G66" s="21" t="s">
        <v>137</v>
      </c>
      <c r="H66" s="23" t="s">
        <v>38</v>
      </c>
      <c r="I66" s="23" t="s">
        <v>111</v>
      </c>
      <c r="J66" s="23"/>
      <c r="K66" s="30">
        <v>110966.4</v>
      </c>
      <c r="L66" s="51"/>
      <c r="M66" s="30">
        <f t="shared" si="0"/>
        <v>0</v>
      </c>
      <c r="N66" s="45"/>
      <c r="O66" s="42">
        <v>0.2</v>
      </c>
      <c r="P66" s="43">
        <f t="shared" si="1"/>
        <v>0</v>
      </c>
    </row>
    <row r="67" spans="2:16" ht="60">
      <c r="B67" s="53"/>
      <c r="C67" s="23">
        <v>59</v>
      </c>
      <c r="D67" s="23" t="s">
        <v>138</v>
      </c>
      <c r="E67" s="66" t="s">
        <v>873</v>
      </c>
      <c r="F67" s="26" t="s">
        <v>46</v>
      </c>
      <c r="G67" s="21" t="s">
        <v>139</v>
      </c>
      <c r="H67" s="23" t="s">
        <v>38</v>
      </c>
      <c r="I67" s="23" t="s">
        <v>140</v>
      </c>
      <c r="J67" s="23"/>
      <c r="K67" s="30">
        <v>4155</v>
      </c>
      <c r="L67" s="51"/>
      <c r="M67" s="30">
        <f t="shared" si="0"/>
        <v>0</v>
      </c>
      <c r="N67" s="45"/>
      <c r="O67" s="42">
        <v>0.2</v>
      </c>
      <c r="P67" s="43">
        <f t="shared" si="1"/>
        <v>0</v>
      </c>
    </row>
    <row r="68" spans="2:16" ht="60">
      <c r="B68" s="53"/>
      <c r="C68" s="23">
        <v>60</v>
      </c>
      <c r="D68" s="23" t="s">
        <v>141</v>
      </c>
      <c r="E68" s="66" t="s">
        <v>874</v>
      </c>
      <c r="F68" s="26" t="s">
        <v>46</v>
      </c>
      <c r="G68" s="21" t="s">
        <v>141</v>
      </c>
      <c r="H68" s="23" t="s">
        <v>38</v>
      </c>
      <c r="I68" s="23" t="s">
        <v>100</v>
      </c>
      <c r="J68" s="23"/>
      <c r="K68" s="30">
        <v>62617.5</v>
      </c>
      <c r="L68" s="51"/>
      <c r="M68" s="30">
        <f t="shared" si="0"/>
        <v>0</v>
      </c>
      <c r="N68" s="45"/>
      <c r="O68" s="42">
        <v>0.2</v>
      </c>
      <c r="P68" s="43">
        <f t="shared" si="1"/>
        <v>0</v>
      </c>
    </row>
    <row r="69" spans="2:16" ht="60">
      <c r="B69" s="53"/>
      <c r="C69" s="23">
        <v>61</v>
      </c>
      <c r="D69" s="23" t="s">
        <v>142</v>
      </c>
      <c r="E69" s="66" t="s">
        <v>875</v>
      </c>
      <c r="F69" s="26" t="s">
        <v>46</v>
      </c>
      <c r="G69" s="21" t="s">
        <v>142</v>
      </c>
      <c r="H69" s="23" t="s">
        <v>38</v>
      </c>
      <c r="I69" s="23" t="s">
        <v>143</v>
      </c>
      <c r="J69" s="23"/>
      <c r="K69" s="30">
        <v>46815.12</v>
      </c>
      <c r="L69" s="51"/>
      <c r="M69" s="30">
        <f t="shared" si="0"/>
        <v>0</v>
      </c>
      <c r="N69" s="45"/>
      <c r="O69" s="42">
        <v>0.2</v>
      </c>
      <c r="P69" s="43">
        <f t="shared" si="1"/>
        <v>0</v>
      </c>
    </row>
    <row r="70" spans="2:16" ht="60">
      <c r="B70" s="53"/>
      <c r="C70" s="23">
        <v>62</v>
      </c>
      <c r="D70" s="23" t="s">
        <v>144</v>
      </c>
      <c r="E70" s="66" t="s">
        <v>876</v>
      </c>
      <c r="F70" s="26" t="s">
        <v>46</v>
      </c>
      <c r="G70" s="21" t="s">
        <v>144</v>
      </c>
      <c r="H70" s="23" t="s">
        <v>38</v>
      </c>
      <c r="I70" s="23" t="s">
        <v>145</v>
      </c>
      <c r="J70" s="23"/>
      <c r="K70" s="30">
        <v>39164.4</v>
      </c>
      <c r="L70" s="51"/>
      <c r="M70" s="30">
        <f t="shared" si="0"/>
        <v>0</v>
      </c>
      <c r="N70" s="45"/>
      <c r="O70" s="42">
        <v>0.2</v>
      </c>
      <c r="P70" s="43">
        <f t="shared" si="1"/>
        <v>0</v>
      </c>
    </row>
    <row r="71" spans="2:16" ht="60">
      <c r="B71" s="53"/>
      <c r="C71" s="23">
        <v>63</v>
      </c>
      <c r="D71" s="23" t="s">
        <v>146</v>
      </c>
      <c r="E71" s="66" t="s">
        <v>877</v>
      </c>
      <c r="F71" s="26" t="s">
        <v>46</v>
      </c>
      <c r="G71" s="21" t="s">
        <v>146</v>
      </c>
      <c r="H71" s="23" t="s">
        <v>38</v>
      </c>
      <c r="I71" s="23" t="s">
        <v>145</v>
      </c>
      <c r="J71" s="23"/>
      <c r="K71" s="30">
        <v>39164.4</v>
      </c>
      <c r="L71" s="51"/>
      <c r="M71" s="30">
        <f t="shared" si="0"/>
        <v>0</v>
      </c>
      <c r="N71" s="45"/>
      <c r="O71" s="42">
        <v>0.2</v>
      </c>
      <c r="P71" s="43">
        <f t="shared" si="1"/>
        <v>0</v>
      </c>
    </row>
    <row r="72" spans="2:16" ht="60">
      <c r="B72" s="53"/>
      <c r="C72" s="23">
        <v>64</v>
      </c>
      <c r="D72" s="23" t="s">
        <v>147</v>
      </c>
      <c r="E72" s="66" t="s">
        <v>878</v>
      </c>
      <c r="F72" s="26" t="s">
        <v>46</v>
      </c>
      <c r="G72" s="21" t="s">
        <v>147</v>
      </c>
      <c r="H72" s="23" t="s">
        <v>38</v>
      </c>
      <c r="I72" s="23" t="s">
        <v>145</v>
      </c>
      <c r="J72" s="23"/>
      <c r="K72" s="30">
        <v>33016.5</v>
      </c>
      <c r="L72" s="51"/>
      <c r="M72" s="30">
        <f t="shared" si="0"/>
        <v>0</v>
      </c>
      <c r="N72" s="45"/>
      <c r="O72" s="42">
        <v>0.2</v>
      </c>
      <c r="P72" s="43">
        <f t="shared" si="1"/>
        <v>0</v>
      </c>
    </row>
    <row r="73" spans="2:16" ht="60">
      <c r="B73" s="53"/>
      <c r="C73" s="23">
        <v>65</v>
      </c>
      <c r="D73" s="23" t="s">
        <v>148</v>
      </c>
      <c r="E73" s="66" t="s">
        <v>879</v>
      </c>
      <c r="F73" s="26" t="s">
        <v>46</v>
      </c>
      <c r="G73" s="21" t="s">
        <v>148</v>
      </c>
      <c r="H73" s="23" t="s">
        <v>38</v>
      </c>
      <c r="I73" s="23" t="s">
        <v>145</v>
      </c>
      <c r="J73" s="23"/>
      <c r="K73" s="30">
        <v>33016.5</v>
      </c>
      <c r="L73" s="51"/>
      <c r="M73" s="30">
        <f t="shared" si="0"/>
        <v>0</v>
      </c>
      <c r="N73" s="45"/>
      <c r="O73" s="42">
        <v>0.2</v>
      </c>
      <c r="P73" s="43">
        <f t="shared" si="1"/>
        <v>0</v>
      </c>
    </row>
    <row r="74" spans="2:16" ht="60">
      <c r="B74" s="53"/>
      <c r="C74" s="23">
        <v>66</v>
      </c>
      <c r="D74" s="23" t="s">
        <v>149</v>
      </c>
      <c r="E74" s="66" t="s">
        <v>880</v>
      </c>
      <c r="F74" s="26" t="s">
        <v>46</v>
      </c>
      <c r="G74" s="21" t="s">
        <v>150</v>
      </c>
      <c r="H74" s="23" t="s">
        <v>38</v>
      </c>
      <c r="I74" s="23" t="s">
        <v>151</v>
      </c>
      <c r="J74" s="23"/>
      <c r="K74" s="30">
        <v>146183.4</v>
      </c>
      <c r="L74" s="51"/>
      <c r="M74" s="30">
        <f aca="true" t="shared" si="2" ref="M74:M129">J74*K74</f>
        <v>0</v>
      </c>
      <c r="N74" s="45"/>
      <c r="O74" s="42">
        <v>0.2</v>
      </c>
      <c r="P74" s="43">
        <f aca="true" t="shared" si="3" ref="P74:P137">M74*O74</f>
        <v>0</v>
      </c>
    </row>
    <row r="75" spans="2:16" ht="60">
      <c r="B75" s="53"/>
      <c r="C75" s="23">
        <v>67</v>
      </c>
      <c r="D75" s="23" t="s">
        <v>152</v>
      </c>
      <c r="E75" s="66" t="s">
        <v>881</v>
      </c>
      <c r="F75" s="26" t="s">
        <v>46</v>
      </c>
      <c r="G75" s="21" t="s">
        <v>153</v>
      </c>
      <c r="H75" s="23" t="s">
        <v>38</v>
      </c>
      <c r="I75" s="23" t="s">
        <v>154</v>
      </c>
      <c r="J75" s="23"/>
      <c r="K75" s="30">
        <v>36432</v>
      </c>
      <c r="L75" s="51"/>
      <c r="M75" s="30">
        <f t="shared" si="2"/>
        <v>0</v>
      </c>
      <c r="N75" s="45"/>
      <c r="O75" s="42">
        <v>0.2</v>
      </c>
      <c r="P75" s="43">
        <f t="shared" si="3"/>
        <v>0</v>
      </c>
    </row>
    <row r="76" spans="2:16" ht="60">
      <c r="B76" s="53"/>
      <c r="C76" s="23">
        <v>68</v>
      </c>
      <c r="D76" s="23" t="s">
        <v>155</v>
      </c>
      <c r="E76" s="66" t="s">
        <v>882</v>
      </c>
      <c r="F76" s="26" t="s">
        <v>46</v>
      </c>
      <c r="G76" s="21" t="s">
        <v>156</v>
      </c>
      <c r="H76" s="23" t="s">
        <v>38</v>
      </c>
      <c r="I76" s="23" t="s">
        <v>157</v>
      </c>
      <c r="J76" s="23"/>
      <c r="K76" s="30">
        <v>36432</v>
      </c>
      <c r="L76" s="51"/>
      <c r="M76" s="30">
        <f t="shared" si="2"/>
        <v>0</v>
      </c>
      <c r="N76" s="45"/>
      <c r="O76" s="42">
        <v>0.2</v>
      </c>
      <c r="P76" s="43">
        <f t="shared" si="3"/>
        <v>0</v>
      </c>
    </row>
    <row r="77" spans="2:16" ht="60">
      <c r="B77" s="53"/>
      <c r="C77" s="23">
        <v>69</v>
      </c>
      <c r="D77" s="23" t="s">
        <v>158</v>
      </c>
      <c r="E77" s="66" t="s">
        <v>883</v>
      </c>
      <c r="F77" s="26" t="s">
        <v>46</v>
      </c>
      <c r="G77" s="21" t="s">
        <v>159</v>
      </c>
      <c r="H77" s="23" t="s">
        <v>38</v>
      </c>
      <c r="I77" s="23" t="s">
        <v>160</v>
      </c>
      <c r="J77" s="23"/>
      <c r="K77" s="30">
        <v>5644.8</v>
      </c>
      <c r="L77" s="51"/>
      <c r="M77" s="30">
        <f t="shared" si="2"/>
        <v>0</v>
      </c>
      <c r="N77" s="45"/>
      <c r="O77" s="42">
        <v>0.2</v>
      </c>
      <c r="P77" s="43">
        <f t="shared" si="3"/>
        <v>0</v>
      </c>
    </row>
    <row r="78" spans="2:16" ht="60">
      <c r="B78" s="53"/>
      <c r="C78" s="23">
        <v>70</v>
      </c>
      <c r="D78" s="23" t="s">
        <v>161</v>
      </c>
      <c r="E78" s="66" t="s">
        <v>884</v>
      </c>
      <c r="F78" s="26" t="s">
        <v>46</v>
      </c>
      <c r="G78" s="21" t="s">
        <v>161</v>
      </c>
      <c r="H78" s="23" t="s">
        <v>38</v>
      </c>
      <c r="I78" s="23" t="s">
        <v>162</v>
      </c>
      <c r="J78" s="23"/>
      <c r="K78" s="30">
        <v>2329.2</v>
      </c>
      <c r="L78" s="51"/>
      <c r="M78" s="30">
        <f t="shared" si="2"/>
        <v>0</v>
      </c>
      <c r="N78" s="45"/>
      <c r="O78" s="42">
        <v>0.2</v>
      </c>
      <c r="P78" s="43">
        <f t="shared" si="3"/>
        <v>0</v>
      </c>
    </row>
    <row r="79" spans="2:16" ht="60">
      <c r="B79" s="53"/>
      <c r="C79" s="23">
        <v>71</v>
      </c>
      <c r="D79" s="23" t="s">
        <v>163</v>
      </c>
      <c r="E79" s="66" t="s">
        <v>885</v>
      </c>
      <c r="F79" s="26" t="s">
        <v>46</v>
      </c>
      <c r="G79" s="21" t="s">
        <v>163</v>
      </c>
      <c r="H79" s="23" t="s">
        <v>38</v>
      </c>
      <c r="I79" s="23" t="s">
        <v>92</v>
      </c>
      <c r="J79" s="23"/>
      <c r="K79" s="30">
        <v>28854</v>
      </c>
      <c r="L79" s="51"/>
      <c r="M79" s="30">
        <f t="shared" si="2"/>
        <v>0</v>
      </c>
      <c r="N79" s="45"/>
      <c r="O79" s="42">
        <v>0.2</v>
      </c>
      <c r="P79" s="43">
        <f t="shared" si="3"/>
        <v>0</v>
      </c>
    </row>
    <row r="80" spans="2:16" ht="60">
      <c r="B80" s="53"/>
      <c r="C80" s="23">
        <v>72</v>
      </c>
      <c r="D80" s="23" t="s">
        <v>164</v>
      </c>
      <c r="E80" s="66" t="s">
        <v>886</v>
      </c>
      <c r="F80" s="26" t="s">
        <v>46</v>
      </c>
      <c r="G80" s="21" t="s">
        <v>164</v>
      </c>
      <c r="H80" s="23" t="s">
        <v>38</v>
      </c>
      <c r="I80" s="23" t="s">
        <v>47</v>
      </c>
      <c r="J80" s="23"/>
      <c r="K80" s="30">
        <v>24423.6</v>
      </c>
      <c r="L80" s="51"/>
      <c r="M80" s="30">
        <f t="shared" si="2"/>
        <v>0</v>
      </c>
      <c r="N80" s="45"/>
      <c r="O80" s="42">
        <v>0.2</v>
      </c>
      <c r="P80" s="43">
        <f t="shared" si="3"/>
        <v>0</v>
      </c>
    </row>
    <row r="81" spans="2:16" ht="60">
      <c r="B81" s="53"/>
      <c r="C81" s="23">
        <v>73</v>
      </c>
      <c r="D81" s="23" t="s">
        <v>165</v>
      </c>
      <c r="E81" s="66" t="s">
        <v>887</v>
      </c>
      <c r="F81" s="26" t="s">
        <v>46</v>
      </c>
      <c r="G81" s="21" t="s">
        <v>165</v>
      </c>
      <c r="H81" s="23" t="s">
        <v>38</v>
      </c>
      <c r="I81" s="23" t="s">
        <v>95</v>
      </c>
      <c r="J81" s="23"/>
      <c r="K81" s="30">
        <v>23834.4</v>
      </c>
      <c r="L81" s="51"/>
      <c r="M81" s="30">
        <f t="shared" si="2"/>
        <v>0</v>
      </c>
      <c r="N81" s="45"/>
      <c r="O81" s="42">
        <v>0.2</v>
      </c>
      <c r="P81" s="43">
        <f t="shared" si="3"/>
        <v>0</v>
      </c>
    </row>
    <row r="82" spans="2:16" ht="60">
      <c r="B82" s="53"/>
      <c r="C82" s="23">
        <v>74</v>
      </c>
      <c r="D82" s="23" t="s">
        <v>166</v>
      </c>
      <c r="E82" s="66" t="s">
        <v>888</v>
      </c>
      <c r="F82" s="26" t="s">
        <v>46</v>
      </c>
      <c r="G82" s="21" t="s">
        <v>166</v>
      </c>
      <c r="H82" s="23" t="s">
        <v>38</v>
      </c>
      <c r="I82" s="23" t="s">
        <v>167</v>
      </c>
      <c r="J82" s="23"/>
      <c r="K82" s="30">
        <v>47188.8</v>
      </c>
      <c r="L82" s="51"/>
      <c r="M82" s="30">
        <f t="shared" si="2"/>
        <v>0</v>
      </c>
      <c r="N82" s="45"/>
      <c r="O82" s="42">
        <v>0.2</v>
      </c>
      <c r="P82" s="43">
        <f t="shared" si="3"/>
        <v>0</v>
      </c>
    </row>
    <row r="83" spans="2:16" ht="60">
      <c r="B83" s="53"/>
      <c r="C83" s="23">
        <v>75</v>
      </c>
      <c r="D83" s="23" t="s">
        <v>168</v>
      </c>
      <c r="E83" s="66" t="s">
        <v>889</v>
      </c>
      <c r="F83" s="26" t="s">
        <v>46</v>
      </c>
      <c r="G83" s="21" t="s">
        <v>168</v>
      </c>
      <c r="H83" s="23" t="s">
        <v>38</v>
      </c>
      <c r="I83" s="23" t="s">
        <v>115</v>
      </c>
      <c r="J83" s="23"/>
      <c r="K83" s="30">
        <v>28159.2</v>
      </c>
      <c r="L83" s="51"/>
      <c r="M83" s="30">
        <f t="shared" si="2"/>
        <v>0</v>
      </c>
      <c r="N83" s="45"/>
      <c r="O83" s="42">
        <v>0.2</v>
      </c>
      <c r="P83" s="43">
        <f t="shared" si="3"/>
        <v>0</v>
      </c>
    </row>
    <row r="84" spans="2:16" ht="60">
      <c r="B84" s="53"/>
      <c r="C84" s="23">
        <v>76</v>
      </c>
      <c r="D84" s="23" t="s">
        <v>169</v>
      </c>
      <c r="E84" s="66" t="s">
        <v>890</v>
      </c>
      <c r="F84" s="26" t="s">
        <v>46</v>
      </c>
      <c r="G84" s="21" t="s">
        <v>169</v>
      </c>
      <c r="H84" s="23" t="s">
        <v>38</v>
      </c>
      <c r="I84" s="23" t="s">
        <v>111</v>
      </c>
      <c r="J84" s="23"/>
      <c r="K84" s="30">
        <v>28009.2</v>
      </c>
      <c r="L84" s="51"/>
      <c r="M84" s="30">
        <f t="shared" si="2"/>
        <v>0</v>
      </c>
      <c r="N84" s="45"/>
      <c r="O84" s="42">
        <v>0.2</v>
      </c>
      <c r="P84" s="43">
        <f t="shared" si="3"/>
        <v>0</v>
      </c>
    </row>
    <row r="85" spans="2:16" ht="60">
      <c r="B85" s="53"/>
      <c r="C85" s="23">
        <v>77</v>
      </c>
      <c r="D85" s="23" t="s">
        <v>170</v>
      </c>
      <c r="E85" s="66" t="s">
        <v>891</v>
      </c>
      <c r="F85" s="26" t="s">
        <v>46</v>
      </c>
      <c r="G85" s="21" t="s">
        <v>171</v>
      </c>
      <c r="H85" s="23" t="s">
        <v>38</v>
      </c>
      <c r="I85" s="23" t="s">
        <v>111</v>
      </c>
      <c r="J85" s="23"/>
      <c r="K85" s="30">
        <v>12776.4</v>
      </c>
      <c r="L85" s="51"/>
      <c r="M85" s="30">
        <f t="shared" si="2"/>
        <v>0</v>
      </c>
      <c r="N85" s="45"/>
      <c r="O85" s="42">
        <v>0.2</v>
      </c>
      <c r="P85" s="43">
        <f t="shared" si="3"/>
        <v>0</v>
      </c>
    </row>
    <row r="86" spans="2:16" ht="60">
      <c r="B86" s="53"/>
      <c r="C86" s="23">
        <v>78</v>
      </c>
      <c r="D86" s="23" t="s">
        <v>172</v>
      </c>
      <c r="E86" s="66" t="s">
        <v>892</v>
      </c>
      <c r="F86" s="26" t="s">
        <v>46</v>
      </c>
      <c r="G86" s="21" t="s">
        <v>172</v>
      </c>
      <c r="H86" s="23" t="s">
        <v>38</v>
      </c>
      <c r="I86" s="23" t="s">
        <v>173</v>
      </c>
      <c r="J86" s="23"/>
      <c r="K86" s="30">
        <v>4473.6</v>
      </c>
      <c r="L86" s="51"/>
      <c r="M86" s="30">
        <f t="shared" si="2"/>
        <v>0</v>
      </c>
      <c r="N86" s="45"/>
      <c r="O86" s="42">
        <v>0.2</v>
      </c>
      <c r="P86" s="43">
        <f t="shared" si="3"/>
        <v>0</v>
      </c>
    </row>
    <row r="87" spans="2:16" ht="60">
      <c r="B87" s="53"/>
      <c r="C87" s="23">
        <v>79</v>
      </c>
      <c r="D87" s="23" t="s">
        <v>174</v>
      </c>
      <c r="E87" s="66" t="s">
        <v>893</v>
      </c>
      <c r="F87" s="26" t="s">
        <v>46</v>
      </c>
      <c r="G87" s="21" t="s">
        <v>174</v>
      </c>
      <c r="H87" s="23" t="s">
        <v>38</v>
      </c>
      <c r="I87" s="23" t="s">
        <v>115</v>
      </c>
      <c r="J87" s="23"/>
      <c r="K87" s="30">
        <v>32895.6</v>
      </c>
      <c r="L87" s="51"/>
      <c r="M87" s="30">
        <f t="shared" si="2"/>
        <v>0</v>
      </c>
      <c r="N87" s="45"/>
      <c r="O87" s="42">
        <v>0.2</v>
      </c>
      <c r="P87" s="43">
        <f t="shared" si="3"/>
        <v>0</v>
      </c>
    </row>
    <row r="88" spans="2:16" ht="60">
      <c r="B88" s="53"/>
      <c r="C88" s="23">
        <v>80</v>
      </c>
      <c r="D88" s="23" t="s">
        <v>175</v>
      </c>
      <c r="E88" s="66" t="s">
        <v>894</v>
      </c>
      <c r="F88" s="26" t="s">
        <v>46</v>
      </c>
      <c r="G88" s="21" t="s">
        <v>175</v>
      </c>
      <c r="H88" s="23" t="s">
        <v>38</v>
      </c>
      <c r="I88" s="23" t="s">
        <v>115</v>
      </c>
      <c r="J88" s="23"/>
      <c r="K88" s="30">
        <v>25950</v>
      </c>
      <c r="L88" s="51"/>
      <c r="M88" s="30">
        <f t="shared" si="2"/>
        <v>0</v>
      </c>
      <c r="N88" s="45"/>
      <c r="O88" s="42">
        <v>0.2</v>
      </c>
      <c r="P88" s="43">
        <f t="shared" si="3"/>
        <v>0</v>
      </c>
    </row>
    <row r="89" spans="2:16" ht="60">
      <c r="B89" s="53"/>
      <c r="C89" s="23">
        <v>81</v>
      </c>
      <c r="D89" s="23" t="s">
        <v>176</v>
      </c>
      <c r="E89" s="66" t="s">
        <v>895</v>
      </c>
      <c r="F89" s="26" t="s">
        <v>46</v>
      </c>
      <c r="G89" s="21" t="s">
        <v>176</v>
      </c>
      <c r="H89" s="23" t="s">
        <v>38</v>
      </c>
      <c r="I89" s="23" t="s">
        <v>115</v>
      </c>
      <c r="J89" s="23"/>
      <c r="K89" s="30">
        <v>25950</v>
      </c>
      <c r="L89" s="51"/>
      <c r="M89" s="30">
        <f t="shared" si="2"/>
        <v>0</v>
      </c>
      <c r="N89" s="45"/>
      <c r="O89" s="42">
        <v>0.2</v>
      </c>
      <c r="P89" s="43">
        <f t="shared" si="3"/>
        <v>0</v>
      </c>
    </row>
    <row r="90" spans="2:16" ht="60">
      <c r="B90" s="53"/>
      <c r="C90" s="23">
        <v>82</v>
      </c>
      <c r="D90" s="23" t="s">
        <v>177</v>
      </c>
      <c r="E90" s="66" t="s">
        <v>896</v>
      </c>
      <c r="F90" s="26" t="s">
        <v>46</v>
      </c>
      <c r="G90" s="21" t="s">
        <v>178</v>
      </c>
      <c r="H90" s="23" t="s">
        <v>38</v>
      </c>
      <c r="I90" s="23" t="s">
        <v>98</v>
      </c>
      <c r="J90" s="23"/>
      <c r="K90" s="30">
        <v>4502.4</v>
      </c>
      <c r="L90" s="51"/>
      <c r="M90" s="30">
        <f t="shared" si="2"/>
        <v>0</v>
      </c>
      <c r="N90" s="45"/>
      <c r="O90" s="42">
        <v>0.2</v>
      </c>
      <c r="P90" s="43">
        <f t="shared" si="3"/>
        <v>0</v>
      </c>
    </row>
    <row r="91" spans="2:16" ht="60">
      <c r="B91" s="53"/>
      <c r="C91" s="23">
        <v>83</v>
      </c>
      <c r="D91" s="23" t="s">
        <v>179</v>
      </c>
      <c r="E91" s="66" t="s">
        <v>897</v>
      </c>
      <c r="F91" s="26" t="s">
        <v>46</v>
      </c>
      <c r="G91" s="21" t="s">
        <v>179</v>
      </c>
      <c r="H91" s="23" t="s">
        <v>38</v>
      </c>
      <c r="I91" s="23" t="s">
        <v>47</v>
      </c>
      <c r="J91" s="23"/>
      <c r="K91" s="30">
        <v>19010.4</v>
      </c>
      <c r="L91" s="51"/>
      <c r="M91" s="30">
        <f t="shared" si="2"/>
        <v>0</v>
      </c>
      <c r="N91" s="45"/>
      <c r="O91" s="42">
        <v>0.2</v>
      </c>
      <c r="P91" s="43">
        <f t="shared" si="3"/>
        <v>0</v>
      </c>
    </row>
    <row r="92" spans="2:16" ht="60">
      <c r="B92" s="53"/>
      <c r="C92" s="23">
        <v>84</v>
      </c>
      <c r="D92" s="23" t="s">
        <v>180</v>
      </c>
      <c r="E92" s="66" t="s">
        <v>898</v>
      </c>
      <c r="F92" s="26" t="s">
        <v>46</v>
      </c>
      <c r="G92" s="21" t="s">
        <v>180</v>
      </c>
      <c r="H92" s="23" t="s">
        <v>38</v>
      </c>
      <c r="I92" s="23" t="s">
        <v>47</v>
      </c>
      <c r="J92" s="23"/>
      <c r="K92" s="30">
        <v>27508.8</v>
      </c>
      <c r="L92" s="51"/>
      <c r="M92" s="30">
        <f t="shared" si="2"/>
        <v>0</v>
      </c>
      <c r="N92" s="45"/>
      <c r="O92" s="42">
        <v>0.2</v>
      </c>
      <c r="P92" s="43">
        <f t="shared" si="3"/>
        <v>0</v>
      </c>
    </row>
    <row r="93" spans="2:16" ht="60">
      <c r="B93" s="53"/>
      <c r="C93" s="23">
        <v>85</v>
      </c>
      <c r="D93" s="23" t="s">
        <v>181</v>
      </c>
      <c r="E93" s="66" t="s">
        <v>899</v>
      </c>
      <c r="F93" s="26" t="s">
        <v>46</v>
      </c>
      <c r="G93" s="21" t="s">
        <v>181</v>
      </c>
      <c r="H93" s="23" t="s">
        <v>38</v>
      </c>
      <c r="I93" s="23" t="s">
        <v>182</v>
      </c>
      <c r="J93" s="23"/>
      <c r="K93" s="30">
        <v>23150.4</v>
      </c>
      <c r="L93" s="51"/>
      <c r="M93" s="30">
        <f t="shared" si="2"/>
        <v>0</v>
      </c>
      <c r="N93" s="45"/>
      <c r="O93" s="42">
        <v>0.2</v>
      </c>
      <c r="P93" s="43">
        <f t="shared" si="3"/>
        <v>0</v>
      </c>
    </row>
    <row r="94" spans="2:16" ht="60">
      <c r="B94" s="53"/>
      <c r="C94" s="23">
        <v>86</v>
      </c>
      <c r="D94" s="23" t="s">
        <v>183</v>
      </c>
      <c r="E94" s="66" t="s">
        <v>900</v>
      </c>
      <c r="F94" s="26" t="s">
        <v>46</v>
      </c>
      <c r="G94" s="21" t="s">
        <v>183</v>
      </c>
      <c r="H94" s="23" t="s">
        <v>38</v>
      </c>
      <c r="I94" s="23" t="s">
        <v>184</v>
      </c>
      <c r="J94" s="23"/>
      <c r="K94" s="30">
        <v>17932.8</v>
      </c>
      <c r="L94" s="51"/>
      <c r="M94" s="30">
        <f t="shared" si="2"/>
        <v>0</v>
      </c>
      <c r="N94" s="45"/>
      <c r="O94" s="42">
        <v>0.2</v>
      </c>
      <c r="P94" s="43">
        <f t="shared" si="3"/>
        <v>0</v>
      </c>
    </row>
    <row r="95" spans="2:16" ht="60">
      <c r="B95" s="53"/>
      <c r="C95" s="23">
        <v>87</v>
      </c>
      <c r="D95" s="23" t="s">
        <v>185</v>
      </c>
      <c r="E95" s="66" t="s">
        <v>901</v>
      </c>
      <c r="F95" s="26" t="s">
        <v>46</v>
      </c>
      <c r="G95" s="21" t="s">
        <v>185</v>
      </c>
      <c r="H95" s="23" t="s">
        <v>38</v>
      </c>
      <c r="I95" s="23" t="s">
        <v>184</v>
      </c>
      <c r="J95" s="23"/>
      <c r="K95" s="30">
        <v>17932.8</v>
      </c>
      <c r="L95" s="51"/>
      <c r="M95" s="30">
        <f t="shared" si="2"/>
        <v>0</v>
      </c>
      <c r="N95" s="45"/>
      <c r="O95" s="42">
        <v>0.2</v>
      </c>
      <c r="P95" s="43">
        <f t="shared" si="3"/>
        <v>0</v>
      </c>
    </row>
    <row r="96" spans="2:16" ht="60">
      <c r="B96" s="53"/>
      <c r="C96" s="23">
        <v>88</v>
      </c>
      <c r="D96" s="23" t="s">
        <v>186</v>
      </c>
      <c r="E96" s="66" t="s">
        <v>902</v>
      </c>
      <c r="F96" s="26" t="s">
        <v>46</v>
      </c>
      <c r="G96" s="21" t="s">
        <v>186</v>
      </c>
      <c r="H96" s="23" t="s">
        <v>38</v>
      </c>
      <c r="I96" s="23" t="s">
        <v>184</v>
      </c>
      <c r="J96" s="23"/>
      <c r="K96" s="30">
        <v>12345.6</v>
      </c>
      <c r="L96" s="51"/>
      <c r="M96" s="30">
        <f t="shared" si="2"/>
        <v>0</v>
      </c>
      <c r="N96" s="45"/>
      <c r="O96" s="42">
        <v>0.2</v>
      </c>
      <c r="P96" s="43">
        <f t="shared" si="3"/>
        <v>0</v>
      </c>
    </row>
    <row r="97" spans="2:16" ht="60">
      <c r="B97" s="53"/>
      <c r="C97" s="23">
        <v>89</v>
      </c>
      <c r="D97" s="23" t="s">
        <v>187</v>
      </c>
      <c r="E97" s="66" t="s">
        <v>903</v>
      </c>
      <c r="F97" s="26" t="s">
        <v>46</v>
      </c>
      <c r="G97" s="21" t="s">
        <v>187</v>
      </c>
      <c r="H97" s="23" t="s">
        <v>38</v>
      </c>
      <c r="I97" s="23" t="s">
        <v>184</v>
      </c>
      <c r="J97" s="23"/>
      <c r="K97" s="30">
        <v>24364.8</v>
      </c>
      <c r="L97" s="51"/>
      <c r="M97" s="30">
        <f t="shared" si="2"/>
        <v>0</v>
      </c>
      <c r="N97" s="45"/>
      <c r="O97" s="42">
        <v>0.2</v>
      </c>
      <c r="P97" s="43">
        <f t="shared" si="3"/>
        <v>0</v>
      </c>
    </row>
    <row r="98" spans="2:16" ht="60">
      <c r="B98" s="53"/>
      <c r="C98" s="23">
        <v>90</v>
      </c>
      <c r="D98" s="23" t="s">
        <v>188</v>
      </c>
      <c r="E98" s="66" t="s">
        <v>904</v>
      </c>
      <c r="F98" s="26" t="s">
        <v>46</v>
      </c>
      <c r="G98" s="21" t="s">
        <v>188</v>
      </c>
      <c r="H98" s="23" t="s">
        <v>38</v>
      </c>
      <c r="I98" s="23" t="s">
        <v>182</v>
      </c>
      <c r="J98" s="23"/>
      <c r="K98" s="30">
        <v>36538.8</v>
      </c>
      <c r="L98" s="51"/>
      <c r="M98" s="30">
        <f t="shared" si="2"/>
        <v>0</v>
      </c>
      <c r="N98" s="45"/>
      <c r="O98" s="42">
        <v>0.2</v>
      </c>
      <c r="P98" s="43">
        <f t="shared" si="3"/>
        <v>0</v>
      </c>
    </row>
    <row r="99" spans="2:16" ht="60">
      <c r="B99" s="53"/>
      <c r="C99" s="23">
        <v>91</v>
      </c>
      <c r="D99" s="23" t="s">
        <v>189</v>
      </c>
      <c r="E99" s="66" t="s">
        <v>905</v>
      </c>
      <c r="F99" s="26" t="s">
        <v>46</v>
      </c>
      <c r="G99" s="21" t="s">
        <v>189</v>
      </c>
      <c r="H99" s="23" t="s">
        <v>38</v>
      </c>
      <c r="I99" s="23" t="s">
        <v>182</v>
      </c>
      <c r="J99" s="23"/>
      <c r="K99" s="30">
        <v>36538.8</v>
      </c>
      <c r="L99" s="51"/>
      <c r="M99" s="30">
        <f t="shared" si="2"/>
        <v>0</v>
      </c>
      <c r="N99" s="45"/>
      <c r="O99" s="42">
        <v>0.2</v>
      </c>
      <c r="P99" s="43">
        <f t="shared" si="3"/>
        <v>0</v>
      </c>
    </row>
    <row r="100" spans="2:16" ht="60">
      <c r="B100" s="53"/>
      <c r="C100" s="23">
        <v>92</v>
      </c>
      <c r="D100" s="23" t="s">
        <v>190</v>
      </c>
      <c r="E100" s="66" t="s">
        <v>906</v>
      </c>
      <c r="F100" s="26" t="s">
        <v>46</v>
      </c>
      <c r="G100" s="21" t="s">
        <v>190</v>
      </c>
      <c r="H100" s="23" t="s">
        <v>38</v>
      </c>
      <c r="I100" s="23" t="s">
        <v>184</v>
      </c>
      <c r="J100" s="23"/>
      <c r="K100" s="30">
        <v>13203.6</v>
      </c>
      <c r="L100" s="51"/>
      <c r="M100" s="30">
        <f t="shared" si="2"/>
        <v>0</v>
      </c>
      <c r="N100" s="45"/>
      <c r="O100" s="42">
        <v>0.2</v>
      </c>
      <c r="P100" s="43">
        <f t="shared" si="3"/>
        <v>0</v>
      </c>
    </row>
    <row r="101" spans="2:16" ht="60">
      <c r="B101" s="53"/>
      <c r="C101" s="23">
        <v>93</v>
      </c>
      <c r="D101" s="23" t="s">
        <v>191</v>
      </c>
      <c r="E101" s="66" t="s">
        <v>907</v>
      </c>
      <c r="F101" s="26" t="s">
        <v>46</v>
      </c>
      <c r="G101" s="21" t="s">
        <v>191</v>
      </c>
      <c r="H101" s="23" t="s">
        <v>38</v>
      </c>
      <c r="I101" s="23" t="s">
        <v>192</v>
      </c>
      <c r="J101" s="23"/>
      <c r="K101" s="30">
        <v>50816.4</v>
      </c>
      <c r="L101" s="51"/>
      <c r="M101" s="30">
        <f t="shared" si="2"/>
        <v>0</v>
      </c>
      <c r="N101" s="45"/>
      <c r="O101" s="42">
        <v>0.2</v>
      </c>
      <c r="P101" s="43">
        <f t="shared" si="3"/>
        <v>0</v>
      </c>
    </row>
    <row r="102" spans="2:16" ht="60">
      <c r="B102" s="53"/>
      <c r="C102" s="23">
        <v>94</v>
      </c>
      <c r="D102" s="23" t="s">
        <v>193</v>
      </c>
      <c r="E102" s="66" t="s">
        <v>908</v>
      </c>
      <c r="F102" s="26" t="s">
        <v>46</v>
      </c>
      <c r="G102" s="21" t="s">
        <v>193</v>
      </c>
      <c r="H102" s="23" t="s">
        <v>38</v>
      </c>
      <c r="I102" s="23" t="s">
        <v>194</v>
      </c>
      <c r="J102" s="23"/>
      <c r="K102" s="30">
        <v>50816.4</v>
      </c>
      <c r="L102" s="51"/>
      <c r="M102" s="30">
        <f t="shared" si="2"/>
        <v>0</v>
      </c>
      <c r="N102" s="45"/>
      <c r="O102" s="42">
        <v>0.2</v>
      </c>
      <c r="P102" s="43">
        <f t="shared" si="3"/>
        <v>0</v>
      </c>
    </row>
    <row r="103" spans="2:16" ht="60">
      <c r="B103" s="53"/>
      <c r="C103" s="23">
        <v>95</v>
      </c>
      <c r="D103" s="23" t="s">
        <v>195</v>
      </c>
      <c r="E103" s="66" t="s">
        <v>909</v>
      </c>
      <c r="F103" s="26" t="s">
        <v>46</v>
      </c>
      <c r="G103" s="21" t="s">
        <v>196</v>
      </c>
      <c r="H103" s="23" t="s">
        <v>38</v>
      </c>
      <c r="I103" s="23" t="s">
        <v>111</v>
      </c>
      <c r="J103" s="23"/>
      <c r="K103" s="30">
        <v>20320.8</v>
      </c>
      <c r="L103" s="51"/>
      <c r="M103" s="30">
        <f t="shared" si="2"/>
        <v>0</v>
      </c>
      <c r="N103" s="45"/>
      <c r="O103" s="42">
        <v>0.2</v>
      </c>
      <c r="P103" s="43">
        <f t="shared" si="3"/>
        <v>0</v>
      </c>
    </row>
    <row r="104" spans="2:16" ht="60">
      <c r="B104" s="53"/>
      <c r="C104" s="23">
        <v>96</v>
      </c>
      <c r="D104" s="23" t="s">
        <v>197</v>
      </c>
      <c r="E104" s="66" t="s">
        <v>910</v>
      </c>
      <c r="F104" s="26" t="s">
        <v>46</v>
      </c>
      <c r="G104" s="21" t="s">
        <v>197</v>
      </c>
      <c r="H104" s="23" t="s">
        <v>38</v>
      </c>
      <c r="I104" s="23" t="s">
        <v>111</v>
      </c>
      <c r="J104" s="23"/>
      <c r="K104" s="30">
        <v>19534.8</v>
      </c>
      <c r="L104" s="51"/>
      <c r="M104" s="30">
        <f t="shared" si="2"/>
        <v>0</v>
      </c>
      <c r="N104" s="45"/>
      <c r="O104" s="42">
        <v>0.2</v>
      </c>
      <c r="P104" s="43">
        <f t="shared" si="3"/>
        <v>0</v>
      </c>
    </row>
    <row r="105" spans="2:16" ht="60">
      <c r="B105" s="53"/>
      <c r="C105" s="23">
        <v>97</v>
      </c>
      <c r="D105" s="23" t="s">
        <v>198</v>
      </c>
      <c r="E105" s="66" t="s">
        <v>911</v>
      </c>
      <c r="F105" s="26" t="s">
        <v>46</v>
      </c>
      <c r="G105" s="21" t="s">
        <v>198</v>
      </c>
      <c r="H105" s="23" t="s">
        <v>38</v>
      </c>
      <c r="I105" s="23" t="s">
        <v>199</v>
      </c>
      <c r="J105" s="23"/>
      <c r="K105" s="30">
        <v>11636.4</v>
      </c>
      <c r="L105" s="51"/>
      <c r="M105" s="30">
        <f t="shared" si="2"/>
        <v>0</v>
      </c>
      <c r="N105" s="45"/>
      <c r="O105" s="42">
        <v>0.2</v>
      </c>
      <c r="P105" s="43">
        <f t="shared" si="3"/>
        <v>0</v>
      </c>
    </row>
    <row r="106" spans="2:16" ht="60">
      <c r="B106" s="53"/>
      <c r="C106" s="23">
        <v>98</v>
      </c>
      <c r="D106" s="23" t="s">
        <v>198</v>
      </c>
      <c r="E106" s="66" t="s">
        <v>912</v>
      </c>
      <c r="F106" s="26" t="s">
        <v>46</v>
      </c>
      <c r="G106" s="21" t="s">
        <v>198</v>
      </c>
      <c r="H106" s="23" t="s">
        <v>38</v>
      </c>
      <c r="I106" s="23" t="s">
        <v>89</v>
      </c>
      <c r="J106" s="23"/>
      <c r="K106" s="30">
        <v>26494.8</v>
      </c>
      <c r="L106" s="51"/>
      <c r="M106" s="30">
        <f t="shared" si="2"/>
        <v>0</v>
      </c>
      <c r="N106" s="45"/>
      <c r="O106" s="42">
        <v>0.2</v>
      </c>
      <c r="P106" s="43">
        <f t="shared" si="3"/>
        <v>0</v>
      </c>
    </row>
    <row r="107" spans="2:16" ht="60">
      <c r="B107" s="53"/>
      <c r="C107" s="23">
        <v>99</v>
      </c>
      <c r="D107" s="23" t="s">
        <v>200</v>
      </c>
      <c r="E107" s="66" t="s">
        <v>913</v>
      </c>
      <c r="F107" s="26" t="s">
        <v>46</v>
      </c>
      <c r="G107" s="21" t="s">
        <v>200</v>
      </c>
      <c r="H107" s="23" t="s">
        <v>38</v>
      </c>
      <c r="I107" s="23" t="s">
        <v>111</v>
      </c>
      <c r="J107" s="23"/>
      <c r="K107" s="30">
        <v>44770.8</v>
      </c>
      <c r="L107" s="51"/>
      <c r="M107" s="30">
        <f t="shared" si="2"/>
        <v>0</v>
      </c>
      <c r="N107" s="45"/>
      <c r="O107" s="42">
        <v>0.2</v>
      </c>
      <c r="P107" s="43">
        <f t="shared" si="3"/>
        <v>0</v>
      </c>
    </row>
    <row r="108" spans="2:16" ht="60">
      <c r="B108" s="53"/>
      <c r="C108" s="23">
        <v>100</v>
      </c>
      <c r="D108" s="23" t="s">
        <v>201</v>
      </c>
      <c r="E108" s="66" t="s">
        <v>914</v>
      </c>
      <c r="F108" s="26" t="s">
        <v>46</v>
      </c>
      <c r="G108" s="21" t="s">
        <v>201</v>
      </c>
      <c r="H108" s="23" t="s">
        <v>38</v>
      </c>
      <c r="I108" s="23" t="s">
        <v>202</v>
      </c>
      <c r="J108" s="23"/>
      <c r="K108" s="30">
        <v>34626</v>
      </c>
      <c r="L108" s="51"/>
      <c r="M108" s="30">
        <f t="shared" si="2"/>
        <v>0</v>
      </c>
      <c r="N108" s="45"/>
      <c r="O108" s="42">
        <v>0.2</v>
      </c>
      <c r="P108" s="43">
        <f t="shared" si="3"/>
        <v>0</v>
      </c>
    </row>
    <row r="109" spans="2:16" ht="60">
      <c r="B109" s="53"/>
      <c r="C109" s="23">
        <v>101</v>
      </c>
      <c r="D109" s="23" t="s">
        <v>203</v>
      </c>
      <c r="E109" s="66" t="s">
        <v>915</v>
      </c>
      <c r="F109" s="26" t="s">
        <v>46</v>
      </c>
      <c r="G109" s="21" t="s">
        <v>203</v>
      </c>
      <c r="H109" s="23" t="s">
        <v>38</v>
      </c>
      <c r="I109" s="23" t="s">
        <v>47</v>
      </c>
      <c r="J109" s="23"/>
      <c r="K109" s="30">
        <v>32413.2</v>
      </c>
      <c r="L109" s="51"/>
      <c r="M109" s="30">
        <f t="shared" si="2"/>
        <v>0</v>
      </c>
      <c r="N109" s="45"/>
      <c r="O109" s="42">
        <v>0.2</v>
      </c>
      <c r="P109" s="43">
        <f t="shared" si="3"/>
        <v>0</v>
      </c>
    </row>
    <row r="110" spans="2:16" ht="60">
      <c r="B110" s="53"/>
      <c r="C110" s="23">
        <v>102</v>
      </c>
      <c r="D110" s="23" t="s">
        <v>204</v>
      </c>
      <c r="E110" s="66" t="s">
        <v>916</v>
      </c>
      <c r="F110" s="26" t="s">
        <v>46</v>
      </c>
      <c r="G110" s="21" t="s">
        <v>205</v>
      </c>
      <c r="H110" s="23" t="s">
        <v>38</v>
      </c>
      <c r="I110" s="23" t="s">
        <v>111</v>
      </c>
      <c r="J110" s="23"/>
      <c r="K110" s="30">
        <v>92443.2</v>
      </c>
      <c r="L110" s="51"/>
      <c r="M110" s="30">
        <f t="shared" si="2"/>
        <v>0</v>
      </c>
      <c r="N110" s="45"/>
      <c r="O110" s="42">
        <v>0.2</v>
      </c>
      <c r="P110" s="43">
        <f t="shared" si="3"/>
        <v>0</v>
      </c>
    </row>
    <row r="111" spans="2:16" ht="60">
      <c r="B111" s="53"/>
      <c r="C111" s="23">
        <v>103</v>
      </c>
      <c r="D111" s="23" t="s">
        <v>206</v>
      </c>
      <c r="E111" s="66" t="s">
        <v>917</v>
      </c>
      <c r="F111" s="26" t="s">
        <v>46</v>
      </c>
      <c r="G111" s="21" t="s">
        <v>205</v>
      </c>
      <c r="H111" s="23" t="s">
        <v>38</v>
      </c>
      <c r="I111" s="23" t="s">
        <v>111</v>
      </c>
      <c r="J111" s="23"/>
      <c r="K111" s="30">
        <v>61849.2</v>
      </c>
      <c r="L111" s="51"/>
      <c r="M111" s="30">
        <f t="shared" si="2"/>
        <v>0</v>
      </c>
      <c r="N111" s="45"/>
      <c r="O111" s="42">
        <v>0.2</v>
      </c>
      <c r="P111" s="43">
        <f t="shared" si="3"/>
        <v>0</v>
      </c>
    </row>
    <row r="112" spans="2:16" ht="60">
      <c r="B112" s="53"/>
      <c r="C112" s="23">
        <v>104</v>
      </c>
      <c r="D112" s="23" t="s">
        <v>207</v>
      </c>
      <c r="E112" s="66" t="s">
        <v>918</v>
      </c>
      <c r="F112" s="26" t="s">
        <v>46</v>
      </c>
      <c r="G112" s="21" t="s">
        <v>208</v>
      </c>
      <c r="H112" s="23" t="s">
        <v>38</v>
      </c>
      <c r="I112" s="23" t="s">
        <v>209</v>
      </c>
      <c r="J112" s="23"/>
      <c r="K112" s="30">
        <v>86760</v>
      </c>
      <c r="L112" s="51"/>
      <c r="M112" s="30">
        <f t="shared" si="2"/>
        <v>0</v>
      </c>
      <c r="N112" s="45"/>
      <c r="O112" s="42">
        <v>0.2</v>
      </c>
      <c r="P112" s="43">
        <f t="shared" si="3"/>
        <v>0</v>
      </c>
    </row>
    <row r="113" spans="2:16" ht="60">
      <c r="B113" s="53"/>
      <c r="C113" s="23">
        <v>105</v>
      </c>
      <c r="D113" s="23" t="s">
        <v>210</v>
      </c>
      <c r="E113" s="66" t="s">
        <v>919</v>
      </c>
      <c r="F113" s="26" t="s">
        <v>46</v>
      </c>
      <c r="G113" s="21" t="s">
        <v>210</v>
      </c>
      <c r="H113" s="23" t="s">
        <v>38</v>
      </c>
      <c r="I113" s="23" t="s">
        <v>211</v>
      </c>
      <c r="J113" s="23"/>
      <c r="K113" s="30">
        <v>14446.8</v>
      </c>
      <c r="L113" s="51"/>
      <c r="M113" s="30">
        <f t="shared" si="2"/>
        <v>0</v>
      </c>
      <c r="N113" s="45"/>
      <c r="O113" s="42">
        <v>0.2</v>
      </c>
      <c r="P113" s="43">
        <f t="shared" si="3"/>
        <v>0</v>
      </c>
    </row>
    <row r="114" spans="2:16" ht="60">
      <c r="B114" s="53"/>
      <c r="C114" s="23">
        <v>106</v>
      </c>
      <c r="D114" s="23" t="s">
        <v>212</v>
      </c>
      <c r="E114" s="66" t="s">
        <v>920</v>
      </c>
      <c r="F114" s="26" t="s">
        <v>46</v>
      </c>
      <c r="G114" s="21" t="s">
        <v>212</v>
      </c>
      <c r="H114" s="23" t="s">
        <v>38</v>
      </c>
      <c r="I114" s="23" t="s">
        <v>213</v>
      </c>
      <c r="J114" s="23"/>
      <c r="K114" s="30">
        <v>4657.2</v>
      </c>
      <c r="L114" s="51"/>
      <c r="M114" s="30">
        <f t="shared" si="2"/>
        <v>0</v>
      </c>
      <c r="N114" s="45"/>
      <c r="O114" s="42">
        <v>0.2</v>
      </c>
      <c r="P114" s="43">
        <f t="shared" si="3"/>
        <v>0</v>
      </c>
    </row>
    <row r="115" spans="2:16" ht="60">
      <c r="B115" s="53"/>
      <c r="C115" s="23">
        <v>107</v>
      </c>
      <c r="D115" s="23" t="s">
        <v>212</v>
      </c>
      <c r="E115" s="66" t="s">
        <v>921</v>
      </c>
      <c r="F115" s="26" t="s">
        <v>46</v>
      </c>
      <c r="G115" s="21" t="s">
        <v>212</v>
      </c>
      <c r="H115" s="23" t="s">
        <v>38</v>
      </c>
      <c r="I115" s="23" t="s">
        <v>214</v>
      </c>
      <c r="J115" s="23"/>
      <c r="K115" s="30">
        <v>5174.4</v>
      </c>
      <c r="L115" s="51"/>
      <c r="M115" s="30">
        <f t="shared" si="2"/>
        <v>0</v>
      </c>
      <c r="N115" s="45"/>
      <c r="O115" s="42">
        <v>0.2</v>
      </c>
      <c r="P115" s="43">
        <f t="shared" si="3"/>
        <v>0</v>
      </c>
    </row>
    <row r="116" spans="2:16" ht="60">
      <c r="B116" s="53"/>
      <c r="C116" s="23">
        <v>108</v>
      </c>
      <c r="D116" s="23" t="s">
        <v>215</v>
      </c>
      <c r="E116" s="66" t="s">
        <v>922</v>
      </c>
      <c r="F116" s="26" t="s">
        <v>46</v>
      </c>
      <c r="G116" s="21" t="s">
        <v>216</v>
      </c>
      <c r="H116" s="23" t="s">
        <v>38</v>
      </c>
      <c r="I116" s="23" t="s">
        <v>217</v>
      </c>
      <c r="J116" s="23"/>
      <c r="K116" s="30">
        <v>13190.4</v>
      </c>
      <c r="L116" s="51"/>
      <c r="M116" s="30">
        <f t="shared" si="2"/>
        <v>0</v>
      </c>
      <c r="N116" s="45"/>
      <c r="O116" s="42">
        <v>0.2</v>
      </c>
      <c r="P116" s="43">
        <f t="shared" si="3"/>
        <v>0</v>
      </c>
    </row>
    <row r="117" spans="2:16" ht="60">
      <c r="B117" s="53"/>
      <c r="C117" s="23">
        <v>109</v>
      </c>
      <c r="D117" s="23" t="s">
        <v>218</v>
      </c>
      <c r="E117" s="66" t="s">
        <v>923</v>
      </c>
      <c r="F117" s="26" t="s">
        <v>46</v>
      </c>
      <c r="G117" s="21" t="s">
        <v>218</v>
      </c>
      <c r="H117" s="23" t="s">
        <v>38</v>
      </c>
      <c r="I117" s="23" t="s">
        <v>81</v>
      </c>
      <c r="J117" s="23"/>
      <c r="K117" s="30">
        <v>3872.4</v>
      </c>
      <c r="L117" s="51"/>
      <c r="M117" s="30">
        <f t="shared" si="2"/>
        <v>0</v>
      </c>
      <c r="N117" s="45"/>
      <c r="O117" s="42">
        <v>0.2</v>
      </c>
      <c r="P117" s="43">
        <f t="shared" si="3"/>
        <v>0</v>
      </c>
    </row>
    <row r="118" spans="2:16" ht="60">
      <c r="B118" s="53"/>
      <c r="C118" s="23">
        <v>110</v>
      </c>
      <c r="D118" s="23" t="s">
        <v>219</v>
      </c>
      <c r="E118" s="66" t="s">
        <v>924</v>
      </c>
      <c r="F118" s="26" t="s">
        <v>46</v>
      </c>
      <c r="G118" s="21" t="s">
        <v>219</v>
      </c>
      <c r="H118" s="23" t="s">
        <v>38</v>
      </c>
      <c r="I118" s="23" t="s">
        <v>95</v>
      </c>
      <c r="J118" s="23"/>
      <c r="K118" s="30">
        <v>11046</v>
      </c>
      <c r="L118" s="51"/>
      <c r="M118" s="30">
        <f t="shared" si="2"/>
        <v>0</v>
      </c>
      <c r="N118" s="45"/>
      <c r="O118" s="42">
        <v>0.2</v>
      </c>
      <c r="P118" s="43">
        <f t="shared" si="3"/>
        <v>0</v>
      </c>
    </row>
    <row r="119" spans="2:16" ht="60">
      <c r="B119" s="53"/>
      <c r="C119" s="23">
        <v>111</v>
      </c>
      <c r="D119" s="23" t="s">
        <v>220</v>
      </c>
      <c r="E119" s="66" t="s">
        <v>925</v>
      </c>
      <c r="F119" s="26" t="s">
        <v>46</v>
      </c>
      <c r="G119" s="21" t="s">
        <v>220</v>
      </c>
      <c r="H119" s="23" t="s">
        <v>38</v>
      </c>
      <c r="I119" s="23" t="s">
        <v>111</v>
      </c>
      <c r="J119" s="23"/>
      <c r="K119" s="30">
        <v>39514.8</v>
      </c>
      <c r="L119" s="51"/>
      <c r="M119" s="30">
        <f t="shared" si="2"/>
        <v>0</v>
      </c>
      <c r="N119" s="45"/>
      <c r="O119" s="42">
        <v>0.2</v>
      </c>
      <c r="P119" s="43">
        <f t="shared" si="3"/>
        <v>0</v>
      </c>
    </row>
    <row r="120" spans="2:16" ht="60">
      <c r="B120" s="53"/>
      <c r="C120" s="23">
        <v>112</v>
      </c>
      <c r="D120" s="23" t="s">
        <v>221</v>
      </c>
      <c r="E120" s="66" t="s">
        <v>926</v>
      </c>
      <c r="F120" s="26" t="s">
        <v>46</v>
      </c>
      <c r="G120" s="21" t="s">
        <v>221</v>
      </c>
      <c r="H120" s="23" t="s">
        <v>38</v>
      </c>
      <c r="I120" s="23" t="s">
        <v>222</v>
      </c>
      <c r="J120" s="23"/>
      <c r="K120" s="30">
        <v>10117.2</v>
      </c>
      <c r="L120" s="51"/>
      <c r="M120" s="30">
        <f t="shared" si="2"/>
        <v>0</v>
      </c>
      <c r="N120" s="45"/>
      <c r="O120" s="42">
        <v>0.2</v>
      </c>
      <c r="P120" s="43">
        <f t="shared" si="3"/>
        <v>0</v>
      </c>
    </row>
    <row r="121" spans="2:16" ht="60">
      <c r="B121" s="53"/>
      <c r="C121" s="23">
        <v>113</v>
      </c>
      <c r="D121" s="23" t="s">
        <v>223</v>
      </c>
      <c r="E121" s="66" t="s">
        <v>927</v>
      </c>
      <c r="F121" s="26" t="s">
        <v>46</v>
      </c>
      <c r="G121" s="21" t="s">
        <v>223</v>
      </c>
      <c r="H121" s="23" t="s">
        <v>38</v>
      </c>
      <c r="I121" s="23" t="s">
        <v>111</v>
      </c>
      <c r="J121" s="23"/>
      <c r="K121" s="30">
        <v>91600.8</v>
      </c>
      <c r="L121" s="51"/>
      <c r="M121" s="30">
        <f t="shared" si="2"/>
        <v>0</v>
      </c>
      <c r="N121" s="45"/>
      <c r="O121" s="42">
        <v>0.2</v>
      </c>
      <c r="P121" s="43">
        <f t="shared" si="3"/>
        <v>0</v>
      </c>
    </row>
    <row r="122" spans="2:16" ht="60">
      <c r="B122" s="53"/>
      <c r="C122" s="23">
        <v>114</v>
      </c>
      <c r="D122" s="23" t="s">
        <v>224</v>
      </c>
      <c r="E122" s="66" t="s">
        <v>928</v>
      </c>
      <c r="F122" s="26" t="s">
        <v>46</v>
      </c>
      <c r="G122" s="21" t="s">
        <v>224</v>
      </c>
      <c r="H122" s="23" t="s">
        <v>38</v>
      </c>
      <c r="I122" s="23" t="s">
        <v>111</v>
      </c>
      <c r="J122" s="23"/>
      <c r="K122" s="30">
        <v>68078.4</v>
      </c>
      <c r="L122" s="51"/>
      <c r="M122" s="30">
        <f t="shared" si="2"/>
        <v>0</v>
      </c>
      <c r="N122" s="45"/>
      <c r="O122" s="42">
        <v>0.2</v>
      </c>
      <c r="P122" s="43">
        <f t="shared" si="3"/>
        <v>0</v>
      </c>
    </row>
    <row r="123" spans="2:16" ht="60">
      <c r="B123" s="53"/>
      <c r="C123" s="23">
        <v>115</v>
      </c>
      <c r="D123" s="23" t="s">
        <v>225</v>
      </c>
      <c r="E123" s="66" t="s">
        <v>929</v>
      </c>
      <c r="F123" s="26" t="s">
        <v>46</v>
      </c>
      <c r="G123" s="21" t="s">
        <v>226</v>
      </c>
      <c r="H123" s="23" t="s">
        <v>38</v>
      </c>
      <c r="I123" s="23" t="s">
        <v>111</v>
      </c>
      <c r="J123" s="23"/>
      <c r="K123" s="30">
        <v>65636.4</v>
      </c>
      <c r="L123" s="51"/>
      <c r="M123" s="30">
        <f t="shared" si="2"/>
        <v>0</v>
      </c>
      <c r="N123" s="45"/>
      <c r="O123" s="42">
        <v>0.2</v>
      </c>
      <c r="P123" s="43">
        <f t="shared" si="3"/>
        <v>0</v>
      </c>
    </row>
    <row r="124" spans="2:16" ht="60">
      <c r="B124" s="53"/>
      <c r="C124" s="23">
        <v>116</v>
      </c>
      <c r="D124" s="23" t="s">
        <v>227</v>
      </c>
      <c r="E124" s="66" t="s">
        <v>930</v>
      </c>
      <c r="F124" s="26" t="s">
        <v>46</v>
      </c>
      <c r="G124" s="21" t="s">
        <v>226</v>
      </c>
      <c r="H124" s="23" t="s">
        <v>38</v>
      </c>
      <c r="I124" s="23" t="s">
        <v>111</v>
      </c>
      <c r="J124" s="23"/>
      <c r="K124" s="30">
        <v>19891.2</v>
      </c>
      <c r="L124" s="51"/>
      <c r="M124" s="30">
        <f t="shared" si="2"/>
        <v>0</v>
      </c>
      <c r="N124" s="45"/>
      <c r="O124" s="42">
        <v>0.2</v>
      </c>
      <c r="P124" s="43">
        <f t="shared" si="3"/>
        <v>0</v>
      </c>
    </row>
    <row r="125" spans="2:16" ht="60">
      <c r="B125" s="53"/>
      <c r="C125" s="23">
        <v>117</v>
      </c>
      <c r="D125" s="23" t="s">
        <v>228</v>
      </c>
      <c r="E125" s="66" t="s">
        <v>931</v>
      </c>
      <c r="F125" s="26" t="s">
        <v>46</v>
      </c>
      <c r="G125" s="21" t="s">
        <v>229</v>
      </c>
      <c r="H125" s="23" t="s">
        <v>38</v>
      </c>
      <c r="I125" s="23" t="s">
        <v>98</v>
      </c>
      <c r="J125" s="23"/>
      <c r="K125" s="30">
        <v>5336.4</v>
      </c>
      <c r="L125" s="51"/>
      <c r="M125" s="30">
        <f t="shared" si="2"/>
        <v>0</v>
      </c>
      <c r="N125" s="45"/>
      <c r="O125" s="42">
        <v>0.2</v>
      </c>
      <c r="P125" s="43">
        <f t="shared" si="3"/>
        <v>0</v>
      </c>
    </row>
    <row r="126" spans="2:16" ht="60">
      <c r="B126" s="53"/>
      <c r="C126" s="23">
        <v>118</v>
      </c>
      <c r="D126" s="23" t="s">
        <v>230</v>
      </c>
      <c r="E126" s="66" t="s">
        <v>932</v>
      </c>
      <c r="F126" s="26" t="s">
        <v>46</v>
      </c>
      <c r="G126" s="21" t="s">
        <v>230</v>
      </c>
      <c r="H126" s="23" t="s">
        <v>38</v>
      </c>
      <c r="I126" s="23" t="s">
        <v>95</v>
      </c>
      <c r="J126" s="23"/>
      <c r="K126" s="30">
        <v>12980.4</v>
      </c>
      <c r="L126" s="51"/>
      <c r="M126" s="30">
        <f t="shared" si="2"/>
        <v>0</v>
      </c>
      <c r="N126" s="45"/>
      <c r="O126" s="42">
        <v>0.2</v>
      </c>
      <c r="P126" s="43">
        <f t="shared" si="3"/>
        <v>0</v>
      </c>
    </row>
    <row r="127" spans="2:16" ht="60">
      <c r="B127" s="53"/>
      <c r="C127" s="23">
        <v>119</v>
      </c>
      <c r="D127" s="23" t="s">
        <v>231</v>
      </c>
      <c r="E127" s="66" t="s">
        <v>933</v>
      </c>
      <c r="F127" s="26" t="s">
        <v>46</v>
      </c>
      <c r="G127" s="21" t="s">
        <v>232</v>
      </c>
      <c r="H127" s="23" t="s">
        <v>38</v>
      </c>
      <c r="I127" s="23" t="s">
        <v>233</v>
      </c>
      <c r="J127" s="23"/>
      <c r="K127" s="30">
        <v>5745.6</v>
      </c>
      <c r="L127" s="51"/>
      <c r="M127" s="30">
        <f t="shared" si="2"/>
        <v>0</v>
      </c>
      <c r="N127" s="45"/>
      <c r="O127" s="42">
        <v>0.2</v>
      </c>
      <c r="P127" s="43">
        <f t="shared" si="3"/>
        <v>0</v>
      </c>
    </row>
    <row r="128" spans="2:16" ht="48">
      <c r="B128" s="53"/>
      <c r="C128" s="23">
        <v>120</v>
      </c>
      <c r="D128" s="23" t="s">
        <v>234</v>
      </c>
      <c r="E128" s="66" t="s">
        <v>934</v>
      </c>
      <c r="F128" s="26" t="s">
        <v>235</v>
      </c>
      <c r="G128" s="23" t="s">
        <v>236</v>
      </c>
      <c r="H128" s="23" t="s">
        <v>38</v>
      </c>
      <c r="I128" s="23" t="s">
        <v>237</v>
      </c>
      <c r="J128" s="23"/>
      <c r="K128" s="30">
        <v>54188</v>
      </c>
      <c r="L128" s="51"/>
      <c r="M128" s="30">
        <f t="shared" si="2"/>
        <v>0</v>
      </c>
      <c r="N128" s="45"/>
      <c r="O128" s="42">
        <v>0.2</v>
      </c>
      <c r="P128" s="43">
        <f t="shared" si="3"/>
        <v>0</v>
      </c>
    </row>
    <row r="129" spans="2:16" ht="48">
      <c r="B129" s="53"/>
      <c r="C129" s="23">
        <v>121</v>
      </c>
      <c r="D129" s="23" t="s">
        <v>238</v>
      </c>
      <c r="E129" s="66" t="s">
        <v>935</v>
      </c>
      <c r="F129" s="26" t="s">
        <v>235</v>
      </c>
      <c r="G129" s="23" t="s">
        <v>239</v>
      </c>
      <c r="H129" s="23" t="s">
        <v>38</v>
      </c>
      <c r="I129" s="23" t="s">
        <v>240</v>
      </c>
      <c r="J129" s="23"/>
      <c r="K129" s="30">
        <v>10329.2</v>
      </c>
      <c r="L129" s="52"/>
      <c r="M129" s="30">
        <f t="shared" si="2"/>
        <v>0</v>
      </c>
      <c r="N129" s="45"/>
      <c r="O129" s="42">
        <v>0.2</v>
      </c>
      <c r="P129" s="43">
        <f t="shared" si="3"/>
        <v>0</v>
      </c>
    </row>
    <row r="130" spans="2:16" ht="24.75" customHeight="1">
      <c r="B130" s="53"/>
      <c r="C130" s="47" t="s">
        <v>241</v>
      </c>
      <c r="D130" s="48"/>
      <c r="E130" s="48"/>
      <c r="F130" s="48"/>
      <c r="G130" s="48"/>
      <c r="H130" s="48"/>
      <c r="I130" s="48"/>
      <c r="J130" s="48"/>
      <c r="K130" s="49"/>
      <c r="L130" s="23"/>
      <c r="M130" s="33">
        <f>SUM(M9:M129)</f>
        <v>0</v>
      </c>
      <c r="N130" s="46"/>
      <c r="O130" s="42"/>
      <c r="P130" s="41">
        <f>SUM(P9:P129)</f>
        <v>0</v>
      </c>
    </row>
    <row r="131" spans="2:16" ht="24.75" customHeight="1">
      <c r="B131" s="53" t="s">
        <v>242</v>
      </c>
      <c r="C131" s="54" t="s">
        <v>243</v>
      </c>
      <c r="D131" s="54"/>
      <c r="E131" s="54"/>
      <c r="F131" s="54"/>
      <c r="G131" s="54"/>
      <c r="H131" s="54"/>
      <c r="I131" s="54"/>
      <c r="J131" s="54"/>
      <c r="K131" s="23"/>
      <c r="L131" s="23"/>
      <c r="M131" s="30"/>
      <c r="N131" s="38"/>
      <c r="O131" s="42"/>
      <c r="P131" s="43"/>
    </row>
    <row r="132" spans="2:16" ht="36">
      <c r="B132" s="53"/>
      <c r="C132" s="22" t="s">
        <v>31</v>
      </c>
      <c r="D132" s="22" t="s">
        <v>32</v>
      </c>
      <c r="E132" s="22" t="s">
        <v>809</v>
      </c>
      <c r="F132" s="25" t="s">
        <v>33</v>
      </c>
      <c r="G132" s="25" t="s">
        <v>34</v>
      </c>
      <c r="H132" s="22" t="s">
        <v>1</v>
      </c>
      <c r="I132" s="22" t="s">
        <v>35</v>
      </c>
      <c r="J132" s="22" t="s">
        <v>26</v>
      </c>
      <c r="K132" s="25" t="s">
        <v>27</v>
      </c>
      <c r="L132" s="24" t="s">
        <v>810</v>
      </c>
      <c r="M132" s="33" t="s">
        <v>36</v>
      </c>
      <c r="N132" s="35" t="s">
        <v>39</v>
      </c>
      <c r="O132" s="42"/>
      <c r="P132" s="43"/>
    </row>
    <row r="133" spans="2:16" ht="60">
      <c r="B133" s="53"/>
      <c r="C133" s="23">
        <v>1</v>
      </c>
      <c r="D133" s="23" t="s">
        <v>244</v>
      </c>
      <c r="E133" s="66" t="s">
        <v>936</v>
      </c>
      <c r="F133" s="26" t="s">
        <v>46</v>
      </c>
      <c r="G133" s="23" t="s">
        <v>245</v>
      </c>
      <c r="H133" s="23" t="s">
        <v>38</v>
      </c>
      <c r="I133" s="23" t="s">
        <v>246</v>
      </c>
      <c r="J133" s="23"/>
      <c r="K133" s="30">
        <v>102278.41</v>
      </c>
      <c r="L133" s="50">
        <v>50244949.6</v>
      </c>
      <c r="M133" s="30">
        <f>J133*K133</f>
        <v>0</v>
      </c>
      <c r="N133" s="44">
        <v>1</v>
      </c>
      <c r="O133" s="42">
        <v>0.2</v>
      </c>
      <c r="P133" s="43">
        <f t="shared" si="3"/>
        <v>0</v>
      </c>
    </row>
    <row r="134" spans="2:16" ht="60">
      <c r="B134" s="53"/>
      <c r="C134" s="23">
        <v>2</v>
      </c>
      <c r="D134" s="23" t="s">
        <v>247</v>
      </c>
      <c r="E134" s="66" t="s">
        <v>937</v>
      </c>
      <c r="F134" s="26" t="s">
        <v>46</v>
      </c>
      <c r="G134" s="27" t="s">
        <v>247</v>
      </c>
      <c r="H134" s="23" t="s">
        <v>38</v>
      </c>
      <c r="I134" s="23" t="s">
        <v>248</v>
      </c>
      <c r="J134" s="23"/>
      <c r="K134" s="30">
        <v>14583.1</v>
      </c>
      <c r="L134" s="51"/>
      <c r="M134" s="30">
        <f aca="true" t="shared" si="4" ref="M134:M197">J134*K134</f>
        <v>0</v>
      </c>
      <c r="N134" s="45"/>
      <c r="O134" s="42">
        <v>0.2</v>
      </c>
      <c r="P134" s="43">
        <f t="shared" si="3"/>
        <v>0</v>
      </c>
    </row>
    <row r="135" spans="2:16" ht="60">
      <c r="B135" s="53"/>
      <c r="C135" s="23">
        <v>3</v>
      </c>
      <c r="D135" s="23" t="s">
        <v>249</v>
      </c>
      <c r="E135" s="66" t="s">
        <v>938</v>
      </c>
      <c r="F135" s="26" t="s">
        <v>46</v>
      </c>
      <c r="G135" s="21" t="s">
        <v>249</v>
      </c>
      <c r="H135" s="23" t="s">
        <v>38</v>
      </c>
      <c r="I135" s="23" t="s">
        <v>250</v>
      </c>
      <c r="J135" s="23"/>
      <c r="K135" s="30">
        <v>48342.85</v>
      </c>
      <c r="L135" s="51"/>
      <c r="M135" s="30">
        <f t="shared" si="4"/>
        <v>0</v>
      </c>
      <c r="N135" s="45"/>
      <c r="O135" s="42">
        <v>0.2</v>
      </c>
      <c r="P135" s="43">
        <f t="shared" si="3"/>
        <v>0</v>
      </c>
    </row>
    <row r="136" spans="2:16" ht="60">
      <c r="B136" s="53"/>
      <c r="C136" s="23">
        <v>4</v>
      </c>
      <c r="D136" s="23" t="s">
        <v>251</v>
      </c>
      <c r="E136" s="66" t="s">
        <v>939</v>
      </c>
      <c r="F136" s="26" t="s">
        <v>46</v>
      </c>
      <c r="G136" s="21" t="s">
        <v>251</v>
      </c>
      <c r="H136" s="23" t="s">
        <v>38</v>
      </c>
      <c r="I136" s="23" t="s">
        <v>250</v>
      </c>
      <c r="J136" s="23"/>
      <c r="K136" s="30">
        <v>48342.85</v>
      </c>
      <c r="L136" s="51"/>
      <c r="M136" s="30">
        <f t="shared" si="4"/>
        <v>0</v>
      </c>
      <c r="N136" s="45"/>
      <c r="O136" s="42">
        <v>0.2</v>
      </c>
      <c r="P136" s="43">
        <f t="shared" si="3"/>
        <v>0</v>
      </c>
    </row>
    <row r="137" spans="2:16" ht="60">
      <c r="B137" s="53"/>
      <c r="C137" s="23">
        <v>5</v>
      </c>
      <c r="D137" s="23" t="s">
        <v>252</v>
      </c>
      <c r="E137" s="66" t="s">
        <v>940</v>
      </c>
      <c r="F137" s="26" t="s">
        <v>46</v>
      </c>
      <c r="G137" s="21" t="s">
        <v>252</v>
      </c>
      <c r="H137" s="23" t="s">
        <v>38</v>
      </c>
      <c r="I137" s="23" t="s">
        <v>253</v>
      </c>
      <c r="J137" s="23"/>
      <c r="K137" s="30">
        <v>121212.2</v>
      </c>
      <c r="L137" s="51"/>
      <c r="M137" s="30">
        <f t="shared" si="4"/>
        <v>0</v>
      </c>
      <c r="N137" s="45"/>
      <c r="O137" s="42">
        <v>0.2</v>
      </c>
      <c r="P137" s="43">
        <f t="shared" si="3"/>
        <v>0</v>
      </c>
    </row>
    <row r="138" spans="2:16" ht="60">
      <c r="B138" s="53"/>
      <c r="C138" s="23">
        <v>6</v>
      </c>
      <c r="D138" s="23" t="s">
        <v>254</v>
      </c>
      <c r="E138" s="66" t="s">
        <v>941</v>
      </c>
      <c r="F138" s="26" t="s">
        <v>46</v>
      </c>
      <c r="G138" s="21" t="s">
        <v>254</v>
      </c>
      <c r="H138" s="23" t="s">
        <v>38</v>
      </c>
      <c r="I138" s="23" t="s">
        <v>255</v>
      </c>
      <c r="J138" s="23"/>
      <c r="K138" s="30">
        <v>30410.87</v>
      </c>
      <c r="L138" s="51"/>
      <c r="M138" s="30">
        <f t="shared" si="4"/>
        <v>0</v>
      </c>
      <c r="N138" s="45"/>
      <c r="O138" s="42">
        <v>0.2</v>
      </c>
      <c r="P138" s="43">
        <f aca="true" t="shared" si="5" ref="P138:P201">M138*O138</f>
        <v>0</v>
      </c>
    </row>
    <row r="139" spans="2:16" ht="60">
      <c r="B139" s="53"/>
      <c r="C139" s="23">
        <v>7</v>
      </c>
      <c r="D139" s="23" t="s">
        <v>254</v>
      </c>
      <c r="E139" s="66" t="s">
        <v>942</v>
      </c>
      <c r="F139" s="26" t="s">
        <v>46</v>
      </c>
      <c r="G139" s="21" t="s">
        <v>254</v>
      </c>
      <c r="H139" s="23" t="s">
        <v>38</v>
      </c>
      <c r="I139" s="23" t="s">
        <v>256</v>
      </c>
      <c r="J139" s="23"/>
      <c r="K139" s="30">
        <v>67953.1</v>
      </c>
      <c r="L139" s="51"/>
      <c r="M139" s="30">
        <f t="shared" si="4"/>
        <v>0</v>
      </c>
      <c r="N139" s="45"/>
      <c r="O139" s="42">
        <v>0.2</v>
      </c>
      <c r="P139" s="43">
        <f t="shared" si="5"/>
        <v>0</v>
      </c>
    </row>
    <row r="140" spans="2:16" ht="60">
      <c r="B140" s="53"/>
      <c r="C140" s="23">
        <v>8</v>
      </c>
      <c r="D140" s="23" t="s">
        <v>257</v>
      </c>
      <c r="E140" s="66" t="s">
        <v>943</v>
      </c>
      <c r="F140" s="26" t="s">
        <v>46</v>
      </c>
      <c r="G140" s="21" t="s">
        <v>257</v>
      </c>
      <c r="H140" s="23" t="s">
        <v>38</v>
      </c>
      <c r="I140" s="23" t="s">
        <v>258</v>
      </c>
      <c r="J140" s="23"/>
      <c r="K140" s="30">
        <v>30410.87</v>
      </c>
      <c r="L140" s="51"/>
      <c r="M140" s="30">
        <f t="shared" si="4"/>
        <v>0</v>
      </c>
      <c r="N140" s="45"/>
      <c r="O140" s="42">
        <v>0.2</v>
      </c>
      <c r="P140" s="43">
        <f t="shared" si="5"/>
        <v>0</v>
      </c>
    </row>
    <row r="141" spans="2:16" ht="60">
      <c r="B141" s="53"/>
      <c r="C141" s="23">
        <v>9</v>
      </c>
      <c r="D141" s="23" t="s">
        <v>257</v>
      </c>
      <c r="E141" s="66" t="s">
        <v>944</v>
      </c>
      <c r="F141" s="26" t="s">
        <v>46</v>
      </c>
      <c r="G141" s="21" t="s">
        <v>257</v>
      </c>
      <c r="H141" s="23" t="s">
        <v>38</v>
      </c>
      <c r="I141" s="23" t="s">
        <v>259</v>
      </c>
      <c r="J141" s="23"/>
      <c r="K141" s="30">
        <v>67953.1</v>
      </c>
      <c r="L141" s="51"/>
      <c r="M141" s="30">
        <f t="shared" si="4"/>
        <v>0</v>
      </c>
      <c r="N141" s="45"/>
      <c r="O141" s="42">
        <v>0.2</v>
      </c>
      <c r="P141" s="43">
        <f t="shared" si="5"/>
        <v>0</v>
      </c>
    </row>
    <row r="142" spans="2:16" ht="60">
      <c r="B142" s="53"/>
      <c r="C142" s="23">
        <v>10</v>
      </c>
      <c r="D142" s="23" t="s">
        <v>260</v>
      </c>
      <c r="E142" s="66" t="s">
        <v>945</v>
      </c>
      <c r="F142" s="26" t="s">
        <v>46</v>
      </c>
      <c r="G142" s="21" t="s">
        <v>260</v>
      </c>
      <c r="H142" s="23" t="s">
        <v>38</v>
      </c>
      <c r="I142" s="23" t="s">
        <v>261</v>
      </c>
      <c r="J142" s="23"/>
      <c r="K142" s="30">
        <v>108053.05</v>
      </c>
      <c r="L142" s="51"/>
      <c r="M142" s="30">
        <f t="shared" si="4"/>
        <v>0</v>
      </c>
      <c r="N142" s="45"/>
      <c r="O142" s="42">
        <v>0.2</v>
      </c>
      <c r="P142" s="43">
        <f t="shared" si="5"/>
        <v>0</v>
      </c>
    </row>
    <row r="143" spans="2:16" ht="60">
      <c r="B143" s="53"/>
      <c r="C143" s="23">
        <v>11</v>
      </c>
      <c r="D143" s="23" t="s">
        <v>262</v>
      </c>
      <c r="E143" s="66" t="s">
        <v>946</v>
      </c>
      <c r="F143" s="26" t="s">
        <v>46</v>
      </c>
      <c r="G143" s="21" t="s">
        <v>262</v>
      </c>
      <c r="H143" s="23" t="s">
        <v>38</v>
      </c>
      <c r="I143" s="23" t="s">
        <v>263</v>
      </c>
      <c r="J143" s="23"/>
      <c r="K143" s="30">
        <v>122233.1</v>
      </c>
      <c r="L143" s="51"/>
      <c r="M143" s="30">
        <f t="shared" si="4"/>
        <v>0</v>
      </c>
      <c r="N143" s="45"/>
      <c r="O143" s="42">
        <v>0.2</v>
      </c>
      <c r="P143" s="43">
        <f t="shared" si="5"/>
        <v>0</v>
      </c>
    </row>
    <row r="144" spans="2:16" ht="60">
      <c r="B144" s="53"/>
      <c r="C144" s="23">
        <v>12</v>
      </c>
      <c r="D144" s="23" t="s">
        <v>264</v>
      </c>
      <c r="E144" s="66" t="s">
        <v>947</v>
      </c>
      <c r="F144" s="26" t="s">
        <v>46</v>
      </c>
      <c r="G144" s="21" t="s">
        <v>264</v>
      </c>
      <c r="H144" s="23" t="s">
        <v>38</v>
      </c>
      <c r="I144" s="23" t="s">
        <v>265</v>
      </c>
      <c r="J144" s="23"/>
      <c r="K144" s="30">
        <v>122233.1</v>
      </c>
      <c r="L144" s="51"/>
      <c r="M144" s="30">
        <f t="shared" si="4"/>
        <v>0</v>
      </c>
      <c r="N144" s="45"/>
      <c r="O144" s="42">
        <v>0.2</v>
      </c>
      <c r="P144" s="43">
        <f t="shared" si="5"/>
        <v>0</v>
      </c>
    </row>
    <row r="145" spans="2:16" ht="60">
      <c r="B145" s="53"/>
      <c r="C145" s="23">
        <v>13</v>
      </c>
      <c r="D145" s="23" t="s">
        <v>266</v>
      </c>
      <c r="E145" s="66" t="s">
        <v>948</v>
      </c>
      <c r="F145" s="26" t="s">
        <v>46</v>
      </c>
      <c r="G145" s="21" t="s">
        <v>266</v>
      </c>
      <c r="H145" s="23" t="s">
        <v>38</v>
      </c>
      <c r="I145" s="23" t="s">
        <v>267</v>
      </c>
      <c r="J145" s="23"/>
      <c r="K145" s="30">
        <v>18720.82</v>
      </c>
      <c r="L145" s="51"/>
      <c r="M145" s="30">
        <f t="shared" si="4"/>
        <v>0</v>
      </c>
      <c r="N145" s="45"/>
      <c r="O145" s="42">
        <v>0.2</v>
      </c>
      <c r="P145" s="43">
        <f t="shared" si="5"/>
        <v>0</v>
      </c>
    </row>
    <row r="146" spans="2:16" ht="60">
      <c r="B146" s="53"/>
      <c r="C146" s="23">
        <v>14</v>
      </c>
      <c r="D146" s="23" t="s">
        <v>268</v>
      </c>
      <c r="E146" s="66" t="s">
        <v>949</v>
      </c>
      <c r="F146" s="26" t="s">
        <v>46</v>
      </c>
      <c r="G146" s="21" t="s">
        <v>268</v>
      </c>
      <c r="H146" s="23" t="s">
        <v>38</v>
      </c>
      <c r="I146" s="23" t="s">
        <v>184</v>
      </c>
      <c r="J146" s="23"/>
      <c r="K146" s="30">
        <v>57846.68</v>
      </c>
      <c r="L146" s="51"/>
      <c r="M146" s="30">
        <f t="shared" si="4"/>
        <v>0</v>
      </c>
      <c r="N146" s="45"/>
      <c r="O146" s="42">
        <v>0.2</v>
      </c>
      <c r="P146" s="43">
        <f t="shared" si="5"/>
        <v>0</v>
      </c>
    </row>
    <row r="147" spans="2:16" ht="60">
      <c r="B147" s="53"/>
      <c r="C147" s="23">
        <v>15</v>
      </c>
      <c r="D147" s="23" t="s">
        <v>269</v>
      </c>
      <c r="E147" s="66" t="s">
        <v>950</v>
      </c>
      <c r="F147" s="26" t="s">
        <v>46</v>
      </c>
      <c r="G147" s="21" t="s">
        <v>269</v>
      </c>
      <c r="H147" s="23" t="s">
        <v>38</v>
      </c>
      <c r="I147" s="23" t="s">
        <v>184</v>
      </c>
      <c r="J147" s="23"/>
      <c r="K147" s="30">
        <v>35036.29</v>
      </c>
      <c r="L147" s="51"/>
      <c r="M147" s="30">
        <f t="shared" si="4"/>
        <v>0</v>
      </c>
      <c r="N147" s="45"/>
      <c r="O147" s="42">
        <v>0.2</v>
      </c>
      <c r="P147" s="43">
        <f t="shared" si="5"/>
        <v>0</v>
      </c>
    </row>
    <row r="148" spans="2:16" ht="60">
      <c r="B148" s="53"/>
      <c r="C148" s="23">
        <v>16</v>
      </c>
      <c r="D148" s="23" t="s">
        <v>270</v>
      </c>
      <c r="E148" s="66" t="s">
        <v>951</v>
      </c>
      <c r="F148" s="26" t="s">
        <v>46</v>
      </c>
      <c r="G148" s="21" t="s">
        <v>270</v>
      </c>
      <c r="H148" s="23" t="s">
        <v>38</v>
      </c>
      <c r="I148" s="23" t="s">
        <v>184</v>
      </c>
      <c r="J148" s="23"/>
      <c r="K148" s="30">
        <v>42717.44</v>
      </c>
      <c r="L148" s="51"/>
      <c r="M148" s="30">
        <f t="shared" si="4"/>
        <v>0</v>
      </c>
      <c r="N148" s="45"/>
      <c r="O148" s="42">
        <v>0.2</v>
      </c>
      <c r="P148" s="43">
        <f t="shared" si="5"/>
        <v>0</v>
      </c>
    </row>
    <row r="149" spans="2:16" ht="60">
      <c r="B149" s="53"/>
      <c r="C149" s="23">
        <v>17</v>
      </c>
      <c r="D149" s="23" t="s">
        <v>271</v>
      </c>
      <c r="E149" s="66" t="s">
        <v>952</v>
      </c>
      <c r="F149" s="26" t="s">
        <v>46</v>
      </c>
      <c r="G149" s="21" t="s">
        <v>271</v>
      </c>
      <c r="H149" s="23" t="s">
        <v>38</v>
      </c>
      <c r="I149" s="23" t="s">
        <v>272</v>
      </c>
      <c r="J149" s="23"/>
      <c r="K149" s="30">
        <v>79468.85</v>
      </c>
      <c r="L149" s="51"/>
      <c r="M149" s="30">
        <f t="shared" si="4"/>
        <v>0</v>
      </c>
      <c r="N149" s="45"/>
      <c r="O149" s="42">
        <v>0.2</v>
      </c>
      <c r="P149" s="43">
        <f t="shared" si="5"/>
        <v>0</v>
      </c>
    </row>
    <row r="150" spans="2:16" ht="60">
      <c r="B150" s="53"/>
      <c r="C150" s="23">
        <v>18</v>
      </c>
      <c r="D150" s="23" t="s">
        <v>273</v>
      </c>
      <c r="E150" s="66" t="s">
        <v>953</v>
      </c>
      <c r="F150" s="26" t="s">
        <v>46</v>
      </c>
      <c r="G150" s="21" t="s">
        <v>273</v>
      </c>
      <c r="H150" s="23" t="s">
        <v>38</v>
      </c>
      <c r="I150" s="23" t="s">
        <v>274</v>
      </c>
      <c r="J150" s="23"/>
      <c r="K150" s="30">
        <v>79468.85</v>
      </c>
      <c r="L150" s="51"/>
      <c r="M150" s="30">
        <f t="shared" si="4"/>
        <v>0</v>
      </c>
      <c r="N150" s="45"/>
      <c r="O150" s="42">
        <v>0.2</v>
      </c>
      <c r="P150" s="43">
        <f t="shared" si="5"/>
        <v>0</v>
      </c>
    </row>
    <row r="151" spans="2:16" ht="60">
      <c r="B151" s="53"/>
      <c r="C151" s="23">
        <v>19</v>
      </c>
      <c r="D151" s="23" t="s">
        <v>275</v>
      </c>
      <c r="E151" s="66" t="s">
        <v>954</v>
      </c>
      <c r="F151" s="26" t="s">
        <v>46</v>
      </c>
      <c r="G151" s="21" t="s">
        <v>275</v>
      </c>
      <c r="H151" s="23" t="s">
        <v>38</v>
      </c>
      <c r="I151" s="23" t="s">
        <v>276</v>
      </c>
      <c r="J151" s="23"/>
      <c r="K151" s="30">
        <v>24812.35</v>
      </c>
      <c r="L151" s="51"/>
      <c r="M151" s="30">
        <f t="shared" si="4"/>
        <v>0</v>
      </c>
      <c r="N151" s="45"/>
      <c r="O151" s="42">
        <v>0.2</v>
      </c>
      <c r="P151" s="43">
        <f t="shared" si="5"/>
        <v>0</v>
      </c>
    </row>
    <row r="152" spans="2:16" ht="60">
      <c r="B152" s="53"/>
      <c r="C152" s="23">
        <v>20</v>
      </c>
      <c r="D152" s="23" t="s">
        <v>277</v>
      </c>
      <c r="E152" s="66" t="s">
        <v>955</v>
      </c>
      <c r="F152" s="26" t="s">
        <v>46</v>
      </c>
      <c r="G152" s="21" t="s">
        <v>278</v>
      </c>
      <c r="H152" s="23" t="s">
        <v>38</v>
      </c>
      <c r="I152" s="23" t="s">
        <v>279</v>
      </c>
      <c r="J152" s="23"/>
      <c r="K152" s="30">
        <v>13983.84</v>
      </c>
      <c r="L152" s="51"/>
      <c r="M152" s="30">
        <f t="shared" si="4"/>
        <v>0</v>
      </c>
      <c r="N152" s="45"/>
      <c r="O152" s="42">
        <v>0.2</v>
      </c>
      <c r="P152" s="43">
        <f t="shared" si="5"/>
        <v>0</v>
      </c>
    </row>
    <row r="153" spans="2:16" ht="60">
      <c r="B153" s="53"/>
      <c r="C153" s="23">
        <v>21</v>
      </c>
      <c r="D153" s="23" t="s">
        <v>280</v>
      </c>
      <c r="E153" s="66" t="s">
        <v>956</v>
      </c>
      <c r="F153" s="26" t="s">
        <v>46</v>
      </c>
      <c r="G153" s="21" t="s">
        <v>281</v>
      </c>
      <c r="H153" s="23" t="s">
        <v>38</v>
      </c>
      <c r="I153" s="23" t="s">
        <v>279</v>
      </c>
      <c r="J153" s="23"/>
      <c r="K153" s="30">
        <v>13983.84</v>
      </c>
      <c r="L153" s="51"/>
      <c r="M153" s="30">
        <f t="shared" si="4"/>
        <v>0</v>
      </c>
      <c r="N153" s="45"/>
      <c r="O153" s="42">
        <v>0.2</v>
      </c>
      <c r="P153" s="43">
        <f t="shared" si="5"/>
        <v>0</v>
      </c>
    </row>
    <row r="154" spans="2:16" ht="60">
      <c r="B154" s="53"/>
      <c r="C154" s="23">
        <v>22</v>
      </c>
      <c r="D154" s="23" t="s">
        <v>282</v>
      </c>
      <c r="E154" s="66" t="s">
        <v>957</v>
      </c>
      <c r="F154" s="26" t="s">
        <v>46</v>
      </c>
      <c r="G154" s="21" t="s">
        <v>283</v>
      </c>
      <c r="H154" s="23" t="s">
        <v>38</v>
      </c>
      <c r="I154" s="23" t="s">
        <v>184</v>
      </c>
      <c r="J154" s="23"/>
      <c r="K154" s="30">
        <v>23413.97</v>
      </c>
      <c r="L154" s="51"/>
      <c r="M154" s="30">
        <f t="shared" si="4"/>
        <v>0</v>
      </c>
      <c r="N154" s="45"/>
      <c r="O154" s="42">
        <v>0.2</v>
      </c>
      <c r="P154" s="43">
        <f t="shared" si="5"/>
        <v>0</v>
      </c>
    </row>
    <row r="155" spans="2:16" ht="60">
      <c r="B155" s="53"/>
      <c r="C155" s="23">
        <v>23</v>
      </c>
      <c r="D155" s="23" t="s">
        <v>284</v>
      </c>
      <c r="E155" s="66" t="s">
        <v>958</v>
      </c>
      <c r="F155" s="26" t="s">
        <v>46</v>
      </c>
      <c r="G155" s="21" t="s">
        <v>285</v>
      </c>
      <c r="H155" s="23" t="s">
        <v>38</v>
      </c>
      <c r="I155" s="23" t="s">
        <v>184</v>
      </c>
      <c r="J155" s="23"/>
      <c r="K155" s="30">
        <v>23413.97</v>
      </c>
      <c r="L155" s="51"/>
      <c r="M155" s="30">
        <f t="shared" si="4"/>
        <v>0</v>
      </c>
      <c r="N155" s="45"/>
      <c r="O155" s="42">
        <v>0.2</v>
      </c>
      <c r="P155" s="43">
        <f t="shared" si="5"/>
        <v>0</v>
      </c>
    </row>
    <row r="156" spans="2:16" ht="60">
      <c r="B156" s="53"/>
      <c r="C156" s="23">
        <v>24</v>
      </c>
      <c r="D156" s="23" t="s">
        <v>286</v>
      </c>
      <c r="E156" s="66" t="s">
        <v>959</v>
      </c>
      <c r="F156" s="26" t="s">
        <v>46</v>
      </c>
      <c r="G156" s="21" t="s">
        <v>287</v>
      </c>
      <c r="H156" s="23" t="s">
        <v>38</v>
      </c>
      <c r="I156" s="23" t="s">
        <v>276</v>
      </c>
      <c r="J156" s="23"/>
      <c r="K156" s="30">
        <v>32250.48</v>
      </c>
      <c r="L156" s="51"/>
      <c r="M156" s="30">
        <f t="shared" si="4"/>
        <v>0</v>
      </c>
      <c r="N156" s="45"/>
      <c r="O156" s="42">
        <v>0.2</v>
      </c>
      <c r="P156" s="43">
        <f t="shared" si="5"/>
        <v>0</v>
      </c>
    </row>
    <row r="157" spans="2:16" ht="60">
      <c r="B157" s="53"/>
      <c r="C157" s="23">
        <v>25</v>
      </c>
      <c r="D157" s="23" t="s">
        <v>288</v>
      </c>
      <c r="E157" s="66" t="s">
        <v>960</v>
      </c>
      <c r="F157" s="26" t="s">
        <v>46</v>
      </c>
      <c r="G157" s="21" t="s">
        <v>288</v>
      </c>
      <c r="H157" s="23" t="s">
        <v>38</v>
      </c>
      <c r="I157" s="23" t="s">
        <v>289</v>
      </c>
      <c r="J157" s="23"/>
      <c r="K157" s="30">
        <v>24194.83</v>
      </c>
      <c r="L157" s="51"/>
      <c r="M157" s="30">
        <f t="shared" si="4"/>
        <v>0</v>
      </c>
      <c r="N157" s="45"/>
      <c r="O157" s="42">
        <v>0.2</v>
      </c>
      <c r="P157" s="43">
        <f t="shared" si="5"/>
        <v>0</v>
      </c>
    </row>
    <row r="158" spans="2:16" ht="60">
      <c r="B158" s="53"/>
      <c r="C158" s="23">
        <v>26</v>
      </c>
      <c r="D158" s="23" t="s">
        <v>290</v>
      </c>
      <c r="E158" s="66" t="s">
        <v>961</v>
      </c>
      <c r="F158" s="26" t="s">
        <v>46</v>
      </c>
      <c r="G158" s="21" t="s">
        <v>290</v>
      </c>
      <c r="H158" s="23" t="s">
        <v>38</v>
      </c>
      <c r="I158" s="23" t="s">
        <v>291</v>
      </c>
      <c r="J158" s="23"/>
      <c r="K158" s="30">
        <v>64250.96</v>
      </c>
      <c r="L158" s="51"/>
      <c r="M158" s="30">
        <f t="shared" si="4"/>
        <v>0</v>
      </c>
      <c r="N158" s="45"/>
      <c r="O158" s="42">
        <v>0.2</v>
      </c>
      <c r="P158" s="43">
        <f t="shared" si="5"/>
        <v>0</v>
      </c>
    </row>
    <row r="159" spans="2:16" ht="60">
      <c r="B159" s="53"/>
      <c r="C159" s="23">
        <v>27</v>
      </c>
      <c r="D159" s="23" t="s">
        <v>292</v>
      </c>
      <c r="E159" s="66" t="s">
        <v>962</v>
      </c>
      <c r="F159" s="26" t="s">
        <v>46</v>
      </c>
      <c r="G159" s="21" t="s">
        <v>292</v>
      </c>
      <c r="H159" s="23" t="s">
        <v>38</v>
      </c>
      <c r="I159" s="23" t="s">
        <v>184</v>
      </c>
      <c r="J159" s="23"/>
      <c r="K159" s="30">
        <v>25276.49</v>
      </c>
      <c r="L159" s="51"/>
      <c r="M159" s="30">
        <f t="shared" si="4"/>
        <v>0</v>
      </c>
      <c r="N159" s="45"/>
      <c r="O159" s="42">
        <v>0.2</v>
      </c>
      <c r="P159" s="43">
        <f t="shared" si="5"/>
        <v>0</v>
      </c>
    </row>
    <row r="160" spans="2:16" ht="60">
      <c r="B160" s="53"/>
      <c r="C160" s="23">
        <v>28</v>
      </c>
      <c r="D160" s="23" t="s">
        <v>293</v>
      </c>
      <c r="E160" s="66" t="s">
        <v>963</v>
      </c>
      <c r="F160" s="26" t="s">
        <v>46</v>
      </c>
      <c r="G160" s="21" t="s">
        <v>293</v>
      </c>
      <c r="H160" s="23" t="s">
        <v>38</v>
      </c>
      <c r="I160" s="23" t="s">
        <v>184</v>
      </c>
      <c r="J160" s="23"/>
      <c r="K160" s="30">
        <v>18016.64</v>
      </c>
      <c r="L160" s="51"/>
      <c r="M160" s="30">
        <f t="shared" si="4"/>
        <v>0</v>
      </c>
      <c r="N160" s="45"/>
      <c r="O160" s="42">
        <v>0.2</v>
      </c>
      <c r="P160" s="43">
        <f t="shared" si="5"/>
        <v>0</v>
      </c>
    </row>
    <row r="161" spans="2:16" ht="60">
      <c r="B161" s="53"/>
      <c r="C161" s="23">
        <v>29</v>
      </c>
      <c r="D161" s="23" t="s">
        <v>294</v>
      </c>
      <c r="E161" s="66" t="s">
        <v>964</v>
      </c>
      <c r="F161" s="26" t="s">
        <v>46</v>
      </c>
      <c r="G161" s="21" t="s">
        <v>294</v>
      </c>
      <c r="H161" s="23" t="s">
        <v>38</v>
      </c>
      <c r="I161" s="23" t="s">
        <v>184</v>
      </c>
      <c r="J161" s="23"/>
      <c r="K161" s="30">
        <v>18016.64</v>
      </c>
      <c r="L161" s="51"/>
      <c r="M161" s="30">
        <f t="shared" si="4"/>
        <v>0</v>
      </c>
      <c r="N161" s="45"/>
      <c r="O161" s="42">
        <v>0.2</v>
      </c>
      <c r="P161" s="43">
        <f t="shared" si="5"/>
        <v>0</v>
      </c>
    </row>
    <row r="162" spans="2:16" ht="60">
      <c r="B162" s="53"/>
      <c r="C162" s="23">
        <v>30</v>
      </c>
      <c r="D162" s="23" t="s">
        <v>295</v>
      </c>
      <c r="E162" s="66" t="s">
        <v>965</v>
      </c>
      <c r="F162" s="26" t="s">
        <v>46</v>
      </c>
      <c r="G162" s="21" t="s">
        <v>295</v>
      </c>
      <c r="H162" s="23" t="s">
        <v>38</v>
      </c>
      <c r="I162" s="23" t="s">
        <v>184</v>
      </c>
      <c r="J162" s="23"/>
      <c r="K162" s="30">
        <v>18016.64</v>
      </c>
      <c r="L162" s="51"/>
      <c r="M162" s="30">
        <f t="shared" si="4"/>
        <v>0</v>
      </c>
      <c r="N162" s="45"/>
      <c r="O162" s="42">
        <v>0.2</v>
      </c>
      <c r="P162" s="43">
        <f t="shared" si="5"/>
        <v>0</v>
      </c>
    </row>
    <row r="163" spans="2:16" ht="60">
      <c r="B163" s="53"/>
      <c r="C163" s="23">
        <v>31</v>
      </c>
      <c r="D163" s="23" t="s">
        <v>296</v>
      </c>
      <c r="E163" s="66" t="s">
        <v>966</v>
      </c>
      <c r="F163" s="26" t="s">
        <v>46</v>
      </c>
      <c r="G163" s="21" t="s">
        <v>296</v>
      </c>
      <c r="H163" s="23" t="s">
        <v>38</v>
      </c>
      <c r="I163" s="23" t="s">
        <v>291</v>
      </c>
      <c r="J163" s="23"/>
      <c r="K163" s="30">
        <v>36295.24</v>
      </c>
      <c r="L163" s="51"/>
      <c r="M163" s="30">
        <f t="shared" si="4"/>
        <v>0</v>
      </c>
      <c r="N163" s="45"/>
      <c r="O163" s="42">
        <v>0.2</v>
      </c>
      <c r="P163" s="43">
        <f t="shared" si="5"/>
        <v>0</v>
      </c>
    </row>
    <row r="164" spans="2:16" ht="60">
      <c r="B164" s="53"/>
      <c r="C164" s="23">
        <v>32</v>
      </c>
      <c r="D164" s="23" t="s">
        <v>296</v>
      </c>
      <c r="E164" s="66" t="s">
        <v>967</v>
      </c>
      <c r="F164" s="26" t="s">
        <v>46</v>
      </c>
      <c r="G164" s="21" t="s">
        <v>296</v>
      </c>
      <c r="H164" s="23" t="s">
        <v>38</v>
      </c>
      <c r="I164" s="23" t="s">
        <v>297</v>
      </c>
      <c r="J164" s="23"/>
      <c r="K164" s="30">
        <v>120982.13</v>
      </c>
      <c r="L164" s="51"/>
      <c r="M164" s="30">
        <f t="shared" si="4"/>
        <v>0</v>
      </c>
      <c r="N164" s="45"/>
      <c r="O164" s="42">
        <v>0.2</v>
      </c>
      <c r="P164" s="43">
        <f t="shared" si="5"/>
        <v>0</v>
      </c>
    </row>
    <row r="165" spans="2:16" ht="60">
      <c r="B165" s="53"/>
      <c r="C165" s="23">
        <v>33</v>
      </c>
      <c r="D165" s="23" t="s">
        <v>298</v>
      </c>
      <c r="E165" s="66" t="s">
        <v>968</v>
      </c>
      <c r="F165" s="26" t="s">
        <v>46</v>
      </c>
      <c r="G165" s="21" t="s">
        <v>298</v>
      </c>
      <c r="H165" s="23" t="s">
        <v>38</v>
      </c>
      <c r="I165" s="23" t="s">
        <v>299</v>
      </c>
      <c r="J165" s="23"/>
      <c r="K165" s="30">
        <v>2603.54</v>
      </c>
      <c r="L165" s="51"/>
      <c r="M165" s="30">
        <f t="shared" si="4"/>
        <v>0</v>
      </c>
      <c r="N165" s="45"/>
      <c r="O165" s="42">
        <v>0.2</v>
      </c>
      <c r="P165" s="43">
        <f t="shared" si="5"/>
        <v>0</v>
      </c>
    </row>
    <row r="166" spans="2:16" ht="60">
      <c r="B166" s="53"/>
      <c r="C166" s="23">
        <v>34</v>
      </c>
      <c r="D166" s="23" t="s">
        <v>300</v>
      </c>
      <c r="E166" s="66" t="s">
        <v>969</v>
      </c>
      <c r="F166" s="26" t="s">
        <v>46</v>
      </c>
      <c r="G166" s="21" t="s">
        <v>300</v>
      </c>
      <c r="H166" s="23" t="s">
        <v>38</v>
      </c>
      <c r="I166" s="23" t="s">
        <v>184</v>
      </c>
      <c r="J166" s="23"/>
      <c r="K166" s="30">
        <v>19356.26</v>
      </c>
      <c r="L166" s="51"/>
      <c r="M166" s="30">
        <f t="shared" si="4"/>
        <v>0</v>
      </c>
      <c r="N166" s="45"/>
      <c r="O166" s="42">
        <v>0.2</v>
      </c>
      <c r="P166" s="43">
        <f t="shared" si="5"/>
        <v>0</v>
      </c>
    </row>
    <row r="167" spans="2:16" ht="60">
      <c r="B167" s="53"/>
      <c r="C167" s="23">
        <v>35</v>
      </c>
      <c r="D167" s="23" t="s">
        <v>301</v>
      </c>
      <c r="E167" s="66" t="s">
        <v>970</v>
      </c>
      <c r="F167" s="26" t="s">
        <v>46</v>
      </c>
      <c r="G167" s="21" t="s">
        <v>302</v>
      </c>
      <c r="H167" s="23" t="s">
        <v>38</v>
      </c>
      <c r="I167" s="23" t="s">
        <v>279</v>
      </c>
      <c r="J167" s="23"/>
      <c r="K167" s="30">
        <v>15122.27</v>
      </c>
      <c r="L167" s="51"/>
      <c r="M167" s="30">
        <f t="shared" si="4"/>
        <v>0</v>
      </c>
      <c r="N167" s="45"/>
      <c r="O167" s="42">
        <v>0.2</v>
      </c>
      <c r="P167" s="43">
        <f t="shared" si="5"/>
        <v>0</v>
      </c>
    </row>
    <row r="168" spans="2:16" ht="60">
      <c r="B168" s="53"/>
      <c r="C168" s="23">
        <v>36</v>
      </c>
      <c r="D168" s="23" t="s">
        <v>303</v>
      </c>
      <c r="E168" s="66" t="s">
        <v>971</v>
      </c>
      <c r="F168" s="26" t="s">
        <v>46</v>
      </c>
      <c r="G168" s="21" t="s">
        <v>304</v>
      </c>
      <c r="H168" s="23" t="s">
        <v>38</v>
      </c>
      <c r="I168" s="23" t="s">
        <v>184</v>
      </c>
      <c r="J168" s="23"/>
      <c r="K168" s="30">
        <v>26010.54</v>
      </c>
      <c r="L168" s="51"/>
      <c r="M168" s="30">
        <f t="shared" si="4"/>
        <v>0</v>
      </c>
      <c r="N168" s="45"/>
      <c r="O168" s="42">
        <v>0.2</v>
      </c>
      <c r="P168" s="43">
        <f t="shared" si="5"/>
        <v>0</v>
      </c>
    </row>
    <row r="169" spans="2:16" ht="60">
      <c r="B169" s="53"/>
      <c r="C169" s="23">
        <v>37</v>
      </c>
      <c r="D169" s="23" t="s">
        <v>305</v>
      </c>
      <c r="E169" s="66" t="s">
        <v>972</v>
      </c>
      <c r="F169" s="26" t="s">
        <v>46</v>
      </c>
      <c r="G169" s="21" t="s">
        <v>305</v>
      </c>
      <c r="H169" s="23" t="s">
        <v>38</v>
      </c>
      <c r="I169" s="23" t="s">
        <v>306</v>
      </c>
      <c r="J169" s="23"/>
      <c r="K169" s="30">
        <v>52020.08</v>
      </c>
      <c r="L169" s="51"/>
      <c r="M169" s="30">
        <f t="shared" si="4"/>
        <v>0</v>
      </c>
      <c r="N169" s="45"/>
      <c r="O169" s="42">
        <v>0.2</v>
      </c>
      <c r="P169" s="43">
        <f t="shared" si="5"/>
        <v>0</v>
      </c>
    </row>
    <row r="170" spans="2:16" ht="60">
      <c r="B170" s="53"/>
      <c r="C170" s="23">
        <v>38</v>
      </c>
      <c r="D170" s="23" t="s">
        <v>307</v>
      </c>
      <c r="E170" s="66" t="s">
        <v>973</v>
      </c>
      <c r="F170" s="26" t="s">
        <v>46</v>
      </c>
      <c r="G170" s="21" t="s">
        <v>307</v>
      </c>
      <c r="H170" s="23" t="s">
        <v>38</v>
      </c>
      <c r="I170" s="23" t="s">
        <v>308</v>
      </c>
      <c r="J170" s="23"/>
      <c r="K170" s="30">
        <v>43553.09</v>
      </c>
      <c r="L170" s="51"/>
      <c r="M170" s="30">
        <f t="shared" si="4"/>
        <v>0</v>
      </c>
      <c r="N170" s="45"/>
      <c r="O170" s="42">
        <v>0.2</v>
      </c>
      <c r="P170" s="43">
        <f t="shared" si="5"/>
        <v>0</v>
      </c>
    </row>
    <row r="171" spans="2:16" ht="60">
      <c r="B171" s="53"/>
      <c r="C171" s="23">
        <v>39</v>
      </c>
      <c r="D171" s="23" t="s">
        <v>309</v>
      </c>
      <c r="E171" s="66" t="s">
        <v>974</v>
      </c>
      <c r="F171" s="26" t="s">
        <v>46</v>
      </c>
      <c r="G171" s="21" t="s">
        <v>309</v>
      </c>
      <c r="H171" s="23" t="s">
        <v>38</v>
      </c>
      <c r="I171" s="23" t="s">
        <v>310</v>
      </c>
      <c r="J171" s="23"/>
      <c r="K171" s="30">
        <v>7200.08</v>
      </c>
      <c r="L171" s="51"/>
      <c r="M171" s="30">
        <f t="shared" si="4"/>
        <v>0</v>
      </c>
      <c r="N171" s="45"/>
      <c r="O171" s="42">
        <v>0.2</v>
      </c>
      <c r="P171" s="43">
        <f t="shared" si="5"/>
        <v>0</v>
      </c>
    </row>
    <row r="172" spans="2:16" ht="60">
      <c r="B172" s="53"/>
      <c r="C172" s="23">
        <v>40</v>
      </c>
      <c r="D172" s="23" t="s">
        <v>311</v>
      </c>
      <c r="E172" s="66" t="s">
        <v>975</v>
      </c>
      <c r="F172" s="26" t="s">
        <v>46</v>
      </c>
      <c r="G172" s="21" t="s">
        <v>311</v>
      </c>
      <c r="H172" s="23" t="s">
        <v>38</v>
      </c>
      <c r="I172" s="23" t="s">
        <v>291</v>
      </c>
      <c r="J172" s="23"/>
      <c r="K172" s="30">
        <v>39199.57</v>
      </c>
      <c r="L172" s="51"/>
      <c r="M172" s="30">
        <f t="shared" si="4"/>
        <v>0</v>
      </c>
      <c r="N172" s="45"/>
      <c r="O172" s="42">
        <v>0.2</v>
      </c>
      <c r="P172" s="43">
        <f t="shared" si="5"/>
        <v>0</v>
      </c>
    </row>
    <row r="173" spans="2:16" ht="60">
      <c r="B173" s="53"/>
      <c r="C173" s="23">
        <v>41</v>
      </c>
      <c r="D173" s="23" t="s">
        <v>312</v>
      </c>
      <c r="E173" s="66" t="s">
        <v>976</v>
      </c>
      <c r="F173" s="26" t="s">
        <v>46</v>
      </c>
      <c r="G173" s="21" t="s">
        <v>312</v>
      </c>
      <c r="H173" s="23" t="s">
        <v>38</v>
      </c>
      <c r="I173" s="23" t="s">
        <v>111</v>
      </c>
      <c r="J173" s="23"/>
      <c r="K173" s="30">
        <v>3865.48</v>
      </c>
      <c r="L173" s="51"/>
      <c r="M173" s="30">
        <f t="shared" si="4"/>
        <v>0</v>
      </c>
      <c r="N173" s="45"/>
      <c r="O173" s="42">
        <v>0.2</v>
      </c>
      <c r="P173" s="43">
        <f t="shared" si="5"/>
        <v>0</v>
      </c>
    </row>
    <row r="174" spans="2:16" ht="60">
      <c r="B174" s="53"/>
      <c r="C174" s="23">
        <v>42</v>
      </c>
      <c r="D174" s="23" t="s">
        <v>313</v>
      </c>
      <c r="E174" s="66" t="s">
        <v>977</v>
      </c>
      <c r="F174" s="26" t="s">
        <v>46</v>
      </c>
      <c r="G174" s="21" t="s">
        <v>313</v>
      </c>
      <c r="H174" s="23" t="s">
        <v>38</v>
      </c>
      <c r="I174" s="23" t="s">
        <v>314</v>
      </c>
      <c r="J174" s="23"/>
      <c r="K174" s="30">
        <v>43875.79</v>
      </c>
      <c r="L174" s="51"/>
      <c r="M174" s="30">
        <f t="shared" si="4"/>
        <v>0</v>
      </c>
      <c r="N174" s="45"/>
      <c r="O174" s="42">
        <v>0.2</v>
      </c>
      <c r="P174" s="43">
        <f t="shared" si="5"/>
        <v>0</v>
      </c>
    </row>
    <row r="175" spans="2:16" ht="60">
      <c r="B175" s="53"/>
      <c r="C175" s="23">
        <v>43</v>
      </c>
      <c r="D175" s="23" t="s">
        <v>315</v>
      </c>
      <c r="E175" s="66" t="s">
        <v>978</v>
      </c>
      <c r="F175" s="26" t="s">
        <v>46</v>
      </c>
      <c r="G175" s="21" t="s">
        <v>315</v>
      </c>
      <c r="H175" s="23" t="s">
        <v>38</v>
      </c>
      <c r="I175" s="23" t="s">
        <v>316</v>
      </c>
      <c r="J175" s="23"/>
      <c r="K175" s="30">
        <v>94650.88</v>
      </c>
      <c r="L175" s="51"/>
      <c r="M175" s="30">
        <f t="shared" si="4"/>
        <v>0</v>
      </c>
      <c r="N175" s="45"/>
      <c r="O175" s="42">
        <v>0.2</v>
      </c>
      <c r="P175" s="43">
        <f t="shared" si="5"/>
        <v>0</v>
      </c>
    </row>
    <row r="176" spans="2:16" ht="60">
      <c r="B176" s="53"/>
      <c r="C176" s="23">
        <v>44</v>
      </c>
      <c r="D176" s="23" t="s">
        <v>172</v>
      </c>
      <c r="E176" s="66" t="s">
        <v>979</v>
      </c>
      <c r="F176" s="26" t="s">
        <v>46</v>
      </c>
      <c r="G176" s="21" t="s">
        <v>172</v>
      </c>
      <c r="H176" s="23" t="s">
        <v>38</v>
      </c>
      <c r="I176" s="23" t="s">
        <v>173</v>
      </c>
      <c r="J176" s="23"/>
      <c r="K176" s="30">
        <v>3713.09</v>
      </c>
      <c r="L176" s="51"/>
      <c r="M176" s="30">
        <f t="shared" si="4"/>
        <v>0</v>
      </c>
      <c r="N176" s="45"/>
      <c r="O176" s="42">
        <v>0.2</v>
      </c>
      <c r="P176" s="43">
        <f t="shared" si="5"/>
        <v>0</v>
      </c>
    </row>
    <row r="177" spans="2:16" ht="60">
      <c r="B177" s="53"/>
      <c r="C177" s="23">
        <v>45</v>
      </c>
      <c r="D177" s="23" t="s">
        <v>317</v>
      </c>
      <c r="E177" s="66" t="s">
        <v>980</v>
      </c>
      <c r="F177" s="26" t="s">
        <v>46</v>
      </c>
      <c r="G177" s="21" t="s">
        <v>317</v>
      </c>
      <c r="H177" s="23" t="s">
        <v>38</v>
      </c>
      <c r="I177" s="23" t="s">
        <v>318</v>
      </c>
      <c r="J177" s="23"/>
      <c r="K177" s="30">
        <v>61428.3</v>
      </c>
      <c r="L177" s="51"/>
      <c r="M177" s="30">
        <f t="shared" si="4"/>
        <v>0</v>
      </c>
      <c r="N177" s="45"/>
      <c r="O177" s="42">
        <v>0.2</v>
      </c>
      <c r="P177" s="43">
        <f t="shared" si="5"/>
        <v>0</v>
      </c>
    </row>
    <row r="178" spans="2:16" ht="60">
      <c r="B178" s="53"/>
      <c r="C178" s="23">
        <v>46</v>
      </c>
      <c r="D178" s="23" t="s">
        <v>319</v>
      </c>
      <c r="E178" s="66" t="s">
        <v>981</v>
      </c>
      <c r="F178" s="26" t="s">
        <v>46</v>
      </c>
      <c r="G178" s="21" t="s">
        <v>319</v>
      </c>
      <c r="H178" s="23" t="s">
        <v>38</v>
      </c>
      <c r="I178" s="23" t="s">
        <v>320</v>
      </c>
      <c r="J178" s="23"/>
      <c r="K178" s="30">
        <v>48342.85</v>
      </c>
      <c r="L178" s="51"/>
      <c r="M178" s="30">
        <f t="shared" si="4"/>
        <v>0</v>
      </c>
      <c r="N178" s="45"/>
      <c r="O178" s="42">
        <v>0.2</v>
      </c>
      <c r="P178" s="43">
        <f t="shared" si="5"/>
        <v>0</v>
      </c>
    </row>
    <row r="179" spans="2:16" ht="60">
      <c r="B179" s="53"/>
      <c r="C179" s="23">
        <v>47</v>
      </c>
      <c r="D179" s="23" t="s">
        <v>321</v>
      </c>
      <c r="E179" s="66" t="s">
        <v>982</v>
      </c>
      <c r="F179" s="26" t="s">
        <v>46</v>
      </c>
      <c r="G179" s="21" t="s">
        <v>321</v>
      </c>
      <c r="H179" s="23" t="s">
        <v>38</v>
      </c>
      <c r="I179" s="23" t="s">
        <v>320</v>
      </c>
      <c r="J179" s="23"/>
      <c r="K179" s="30">
        <v>48342.85</v>
      </c>
      <c r="L179" s="51"/>
      <c r="M179" s="30">
        <f t="shared" si="4"/>
        <v>0</v>
      </c>
      <c r="N179" s="45"/>
      <c r="O179" s="42">
        <v>0.2</v>
      </c>
      <c r="P179" s="43">
        <f t="shared" si="5"/>
        <v>0</v>
      </c>
    </row>
    <row r="180" spans="2:16" ht="60">
      <c r="B180" s="53"/>
      <c r="C180" s="23">
        <v>48</v>
      </c>
      <c r="D180" s="23" t="s">
        <v>322</v>
      </c>
      <c r="E180" s="66" t="s">
        <v>983</v>
      </c>
      <c r="F180" s="26" t="s">
        <v>46</v>
      </c>
      <c r="G180" s="21" t="s">
        <v>322</v>
      </c>
      <c r="H180" s="23" t="s">
        <v>38</v>
      </c>
      <c r="I180" s="23" t="s">
        <v>289</v>
      </c>
      <c r="J180" s="23"/>
      <c r="K180" s="30">
        <v>15479.83</v>
      </c>
      <c r="L180" s="51"/>
      <c r="M180" s="30">
        <f t="shared" si="4"/>
        <v>0</v>
      </c>
      <c r="N180" s="45"/>
      <c r="O180" s="42">
        <v>0.2</v>
      </c>
      <c r="P180" s="43">
        <f t="shared" si="5"/>
        <v>0</v>
      </c>
    </row>
    <row r="181" spans="2:16" ht="60">
      <c r="B181" s="53"/>
      <c r="C181" s="23">
        <v>49</v>
      </c>
      <c r="D181" s="23" t="s">
        <v>322</v>
      </c>
      <c r="E181" s="66" t="s">
        <v>984</v>
      </c>
      <c r="F181" s="26" t="s">
        <v>46</v>
      </c>
      <c r="G181" s="21" t="s">
        <v>322</v>
      </c>
      <c r="H181" s="23" t="s">
        <v>38</v>
      </c>
      <c r="I181" s="23" t="s">
        <v>323</v>
      </c>
      <c r="J181" s="23"/>
      <c r="K181" s="30">
        <v>38655.76</v>
      </c>
      <c r="L181" s="51"/>
      <c r="M181" s="30">
        <f t="shared" si="4"/>
        <v>0</v>
      </c>
      <c r="N181" s="45"/>
      <c r="O181" s="42">
        <v>0.2</v>
      </c>
      <c r="P181" s="43">
        <f t="shared" si="5"/>
        <v>0</v>
      </c>
    </row>
    <row r="182" spans="2:16" ht="60">
      <c r="B182" s="53"/>
      <c r="C182" s="23">
        <v>50</v>
      </c>
      <c r="D182" s="23" t="s">
        <v>324</v>
      </c>
      <c r="E182" s="66" t="s">
        <v>985</v>
      </c>
      <c r="F182" s="26" t="s">
        <v>46</v>
      </c>
      <c r="G182" s="21" t="s">
        <v>324</v>
      </c>
      <c r="H182" s="23" t="s">
        <v>38</v>
      </c>
      <c r="I182" s="23" t="s">
        <v>289</v>
      </c>
      <c r="J182" s="23"/>
      <c r="K182" s="30">
        <v>15479.83</v>
      </c>
      <c r="L182" s="51"/>
      <c r="M182" s="30">
        <f t="shared" si="4"/>
        <v>0</v>
      </c>
      <c r="N182" s="45"/>
      <c r="O182" s="42">
        <v>0.2</v>
      </c>
      <c r="P182" s="43">
        <f t="shared" si="5"/>
        <v>0</v>
      </c>
    </row>
    <row r="183" spans="2:16" ht="60">
      <c r="B183" s="53"/>
      <c r="C183" s="23">
        <v>51</v>
      </c>
      <c r="D183" s="23" t="s">
        <v>324</v>
      </c>
      <c r="E183" s="66" t="s">
        <v>986</v>
      </c>
      <c r="F183" s="26" t="s">
        <v>46</v>
      </c>
      <c r="G183" s="21" t="s">
        <v>324</v>
      </c>
      <c r="H183" s="23" t="s">
        <v>38</v>
      </c>
      <c r="I183" s="23" t="s">
        <v>323</v>
      </c>
      <c r="J183" s="23"/>
      <c r="K183" s="30">
        <v>38664.72</v>
      </c>
      <c r="L183" s="51"/>
      <c r="M183" s="30">
        <f t="shared" si="4"/>
        <v>0</v>
      </c>
      <c r="N183" s="45"/>
      <c r="O183" s="42">
        <v>0.2</v>
      </c>
      <c r="P183" s="43">
        <f t="shared" si="5"/>
        <v>0</v>
      </c>
    </row>
    <row r="184" spans="2:16" ht="60">
      <c r="B184" s="53"/>
      <c r="C184" s="23">
        <v>52</v>
      </c>
      <c r="D184" s="23" t="s">
        <v>325</v>
      </c>
      <c r="E184" s="66" t="s">
        <v>987</v>
      </c>
      <c r="F184" s="26" t="s">
        <v>46</v>
      </c>
      <c r="G184" s="21" t="s">
        <v>325</v>
      </c>
      <c r="H184" s="23" t="s">
        <v>38</v>
      </c>
      <c r="I184" s="23" t="s">
        <v>289</v>
      </c>
      <c r="J184" s="23"/>
      <c r="K184" s="30">
        <v>14838.41</v>
      </c>
      <c r="L184" s="51"/>
      <c r="M184" s="30">
        <f t="shared" si="4"/>
        <v>0</v>
      </c>
      <c r="N184" s="45"/>
      <c r="O184" s="42">
        <v>0.2</v>
      </c>
      <c r="P184" s="43">
        <f t="shared" si="5"/>
        <v>0</v>
      </c>
    </row>
    <row r="185" spans="2:16" ht="60">
      <c r="B185" s="53"/>
      <c r="C185" s="23">
        <v>53</v>
      </c>
      <c r="D185" s="23" t="s">
        <v>325</v>
      </c>
      <c r="E185" s="66" t="s">
        <v>988</v>
      </c>
      <c r="F185" s="26" t="s">
        <v>46</v>
      </c>
      <c r="G185" s="21" t="s">
        <v>325</v>
      </c>
      <c r="H185" s="23" t="s">
        <v>38</v>
      </c>
      <c r="I185" s="23" t="s">
        <v>323</v>
      </c>
      <c r="J185" s="23"/>
      <c r="K185" s="30">
        <v>37040.24</v>
      </c>
      <c r="L185" s="51"/>
      <c r="M185" s="30">
        <f t="shared" si="4"/>
        <v>0</v>
      </c>
      <c r="N185" s="45"/>
      <c r="O185" s="42">
        <v>0.2</v>
      </c>
      <c r="P185" s="43">
        <f t="shared" si="5"/>
        <v>0</v>
      </c>
    </row>
    <row r="186" spans="2:16" ht="60">
      <c r="B186" s="53"/>
      <c r="C186" s="23">
        <v>54</v>
      </c>
      <c r="D186" s="23" t="s">
        <v>326</v>
      </c>
      <c r="E186" s="66" t="s">
        <v>989</v>
      </c>
      <c r="F186" s="26" t="s">
        <v>46</v>
      </c>
      <c r="G186" s="21" t="s">
        <v>326</v>
      </c>
      <c r="H186" s="23" t="s">
        <v>38</v>
      </c>
      <c r="I186" s="23" t="s">
        <v>289</v>
      </c>
      <c r="J186" s="23"/>
      <c r="K186" s="30">
        <v>20008.64</v>
      </c>
      <c r="L186" s="51"/>
      <c r="M186" s="30">
        <f t="shared" si="4"/>
        <v>0</v>
      </c>
      <c r="N186" s="45"/>
      <c r="O186" s="42">
        <v>0.2</v>
      </c>
      <c r="P186" s="43">
        <f t="shared" si="5"/>
        <v>0</v>
      </c>
    </row>
    <row r="187" spans="2:16" ht="60">
      <c r="B187" s="53"/>
      <c r="C187" s="23">
        <v>55</v>
      </c>
      <c r="D187" s="23" t="s">
        <v>326</v>
      </c>
      <c r="E187" s="66" t="s">
        <v>990</v>
      </c>
      <c r="F187" s="26" t="s">
        <v>46</v>
      </c>
      <c r="G187" s="21" t="s">
        <v>326</v>
      </c>
      <c r="H187" s="23" t="s">
        <v>38</v>
      </c>
      <c r="I187" s="23" t="s">
        <v>323</v>
      </c>
      <c r="J187" s="23"/>
      <c r="K187" s="30">
        <v>50029.08</v>
      </c>
      <c r="L187" s="51"/>
      <c r="M187" s="30">
        <f t="shared" si="4"/>
        <v>0</v>
      </c>
      <c r="N187" s="45"/>
      <c r="O187" s="42">
        <v>0.2</v>
      </c>
      <c r="P187" s="43">
        <f t="shared" si="5"/>
        <v>0</v>
      </c>
    </row>
    <row r="188" spans="2:16" ht="60">
      <c r="B188" s="53"/>
      <c r="C188" s="23">
        <v>56</v>
      </c>
      <c r="D188" s="23" t="s">
        <v>327</v>
      </c>
      <c r="E188" s="66" t="s">
        <v>991</v>
      </c>
      <c r="F188" s="26" t="s">
        <v>46</v>
      </c>
      <c r="G188" s="21" t="s">
        <v>327</v>
      </c>
      <c r="H188" s="23" t="s">
        <v>38</v>
      </c>
      <c r="I188" s="23" t="s">
        <v>289</v>
      </c>
      <c r="J188" s="23"/>
      <c r="K188" s="30">
        <v>17898.12</v>
      </c>
      <c r="L188" s="51"/>
      <c r="M188" s="30">
        <f t="shared" si="4"/>
        <v>0</v>
      </c>
      <c r="N188" s="45"/>
      <c r="O188" s="42">
        <v>0.2</v>
      </c>
      <c r="P188" s="43">
        <f t="shared" si="5"/>
        <v>0</v>
      </c>
    </row>
    <row r="189" spans="2:16" ht="60">
      <c r="B189" s="53"/>
      <c r="C189" s="23">
        <v>57</v>
      </c>
      <c r="D189" s="23" t="s">
        <v>327</v>
      </c>
      <c r="E189" s="66" t="s">
        <v>992</v>
      </c>
      <c r="F189" s="26" t="s">
        <v>46</v>
      </c>
      <c r="G189" s="21" t="s">
        <v>327</v>
      </c>
      <c r="H189" s="23" t="s">
        <v>38</v>
      </c>
      <c r="I189" s="23" t="s">
        <v>323</v>
      </c>
      <c r="J189" s="23"/>
      <c r="K189" s="30">
        <v>44717.41</v>
      </c>
      <c r="L189" s="51"/>
      <c r="M189" s="30">
        <f t="shared" si="4"/>
        <v>0</v>
      </c>
      <c r="N189" s="45"/>
      <c r="O189" s="42">
        <v>0.2</v>
      </c>
      <c r="P189" s="43">
        <f t="shared" si="5"/>
        <v>0</v>
      </c>
    </row>
    <row r="190" spans="2:16" ht="60">
      <c r="B190" s="53"/>
      <c r="C190" s="23">
        <v>58</v>
      </c>
      <c r="D190" s="23" t="s">
        <v>328</v>
      </c>
      <c r="E190" s="66" t="s">
        <v>993</v>
      </c>
      <c r="F190" s="26" t="s">
        <v>46</v>
      </c>
      <c r="G190" s="21" t="s">
        <v>328</v>
      </c>
      <c r="H190" s="23" t="s">
        <v>38</v>
      </c>
      <c r="I190" s="23" t="s">
        <v>289</v>
      </c>
      <c r="J190" s="23"/>
      <c r="K190" s="30">
        <v>18231.78</v>
      </c>
      <c r="L190" s="51"/>
      <c r="M190" s="30">
        <f t="shared" si="4"/>
        <v>0</v>
      </c>
      <c r="N190" s="45"/>
      <c r="O190" s="42">
        <v>0.2</v>
      </c>
      <c r="P190" s="43">
        <f t="shared" si="5"/>
        <v>0</v>
      </c>
    </row>
    <row r="191" spans="2:16" ht="60">
      <c r="B191" s="53"/>
      <c r="C191" s="23">
        <v>59</v>
      </c>
      <c r="D191" s="23" t="s">
        <v>328</v>
      </c>
      <c r="E191" s="66" t="s">
        <v>994</v>
      </c>
      <c r="F191" s="26" t="s">
        <v>46</v>
      </c>
      <c r="G191" s="21" t="s">
        <v>328</v>
      </c>
      <c r="H191" s="23" t="s">
        <v>38</v>
      </c>
      <c r="I191" s="23" t="s">
        <v>323</v>
      </c>
      <c r="J191" s="23"/>
      <c r="K191" s="30">
        <v>45558.04</v>
      </c>
      <c r="L191" s="51"/>
      <c r="M191" s="30">
        <f t="shared" si="4"/>
        <v>0</v>
      </c>
      <c r="N191" s="45"/>
      <c r="O191" s="42">
        <v>0.2</v>
      </c>
      <c r="P191" s="43">
        <f t="shared" si="5"/>
        <v>0</v>
      </c>
    </row>
    <row r="192" spans="2:16" ht="60">
      <c r="B192" s="53"/>
      <c r="C192" s="23">
        <v>60</v>
      </c>
      <c r="D192" s="23" t="s">
        <v>329</v>
      </c>
      <c r="E192" s="66" t="s">
        <v>995</v>
      </c>
      <c r="F192" s="26" t="s">
        <v>46</v>
      </c>
      <c r="G192" s="21" t="s">
        <v>329</v>
      </c>
      <c r="H192" s="23" t="s">
        <v>38</v>
      </c>
      <c r="I192" s="23" t="s">
        <v>289</v>
      </c>
      <c r="J192" s="23"/>
      <c r="K192" s="30">
        <v>12039.65</v>
      </c>
      <c r="L192" s="51"/>
      <c r="M192" s="30">
        <f t="shared" si="4"/>
        <v>0</v>
      </c>
      <c r="N192" s="45"/>
      <c r="O192" s="42">
        <v>0.2</v>
      </c>
      <c r="P192" s="43">
        <f t="shared" si="5"/>
        <v>0</v>
      </c>
    </row>
    <row r="193" spans="2:16" ht="60">
      <c r="B193" s="53"/>
      <c r="C193" s="23">
        <v>61</v>
      </c>
      <c r="D193" s="23" t="s">
        <v>329</v>
      </c>
      <c r="E193" s="66" t="s">
        <v>996</v>
      </c>
      <c r="F193" s="26" t="s">
        <v>46</v>
      </c>
      <c r="G193" s="21" t="s">
        <v>329</v>
      </c>
      <c r="H193" s="23" t="s">
        <v>38</v>
      </c>
      <c r="I193" s="23" t="s">
        <v>323</v>
      </c>
      <c r="J193" s="23"/>
      <c r="K193" s="30">
        <v>30055.3</v>
      </c>
      <c r="L193" s="51"/>
      <c r="M193" s="30">
        <f t="shared" si="4"/>
        <v>0</v>
      </c>
      <c r="N193" s="45"/>
      <c r="O193" s="42">
        <v>0.2</v>
      </c>
      <c r="P193" s="43">
        <f t="shared" si="5"/>
        <v>0</v>
      </c>
    </row>
    <row r="194" spans="2:16" ht="60">
      <c r="B194" s="53"/>
      <c r="C194" s="23">
        <v>62</v>
      </c>
      <c r="D194" s="23" t="s">
        <v>330</v>
      </c>
      <c r="E194" s="66" t="s">
        <v>997</v>
      </c>
      <c r="F194" s="26" t="s">
        <v>46</v>
      </c>
      <c r="G194" s="21" t="s">
        <v>330</v>
      </c>
      <c r="H194" s="23" t="s">
        <v>38</v>
      </c>
      <c r="I194" s="23" t="s">
        <v>289</v>
      </c>
      <c r="J194" s="23"/>
      <c r="K194" s="30">
        <v>18231.78</v>
      </c>
      <c r="L194" s="51"/>
      <c r="M194" s="30">
        <f t="shared" si="4"/>
        <v>0</v>
      </c>
      <c r="N194" s="45"/>
      <c r="O194" s="42">
        <v>0.2</v>
      </c>
      <c r="P194" s="43">
        <f t="shared" si="5"/>
        <v>0</v>
      </c>
    </row>
    <row r="195" spans="2:16" ht="60">
      <c r="B195" s="53"/>
      <c r="C195" s="23">
        <v>63</v>
      </c>
      <c r="D195" s="23" t="s">
        <v>330</v>
      </c>
      <c r="E195" s="66" t="s">
        <v>998</v>
      </c>
      <c r="F195" s="26" t="s">
        <v>46</v>
      </c>
      <c r="G195" s="21" t="s">
        <v>330</v>
      </c>
      <c r="H195" s="23" t="s">
        <v>38</v>
      </c>
      <c r="I195" s="23" t="s">
        <v>323</v>
      </c>
      <c r="J195" s="23"/>
      <c r="K195" s="30">
        <v>45558.04</v>
      </c>
      <c r="L195" s="51"/>
      <c r="M195" s="30">
        <f t="shared" si="4"/>
        <v>0</v>
      </c>
      <c r="N195" s="45"/>
      <c r="O195" s="42">
        <v>0.2</v>
      </c>
      <c r="P195" s="43">
        <f t="shared" si="5"/>
        <v>0</v>
      </c>
    </row>
    <row r="196" spans="2:16" ht="60">
      <c r="B196" s="53"/>
      <c r="C196" s="23">
        <v>64</v>
      </c>
      <c r="D196" s="23" t="s">
        <v>331</v>
      </c>
      <c r="E196" s="66" t="s">
        <v>999</v>
      </c>
      <c r="F196" s="26" t="s">
        <v>46</v>
      </c>
      <c r="G196" s="21" t="s">
        <v>331</v>
      </c>
      <c r="H196" s="23" t="s">
        <v>38</v>
      </c>
      <c r="I196" s="23" t="s">
        <v>289</v>
      </c>
      <c r="J196" s="23"/>
      <c r="K196" s="30">
        <v>20008.64</v>
      </c>
      <c r="L196" s="51"/>
      <c r="M196" s="30">
        <f t="shared" si="4"/>
        <v>0</v>
      </c>
      <c r="N196" s="45"/>
      <c r="O196" s="42">
        <v>0.2</v>
      </c>
      <c r="P196" s="43">
        <f t="shared" si="5"/>
        <v>0</v>
      </c>
    </row>
    <row r="197" spans="2:16" ht="60">
      <c r="B197" s="53"/>
      <c r="C197" s="23">
        <v>65</v>
      </c>
      <c r="D197" s="23" t="s">
        <v>331</v>
      </c>
      <c r="E197" s="66" t="s">
        <v>1000</v>
      </c>
      <c r="F197" s="26" t="s">
        <v>46</v>
      </c>
      <c r="G197" s="21" t="s">
        <v>331</v>
      </c>
      <c r="H197" s="23" t="s">
        <v>38</v>
      </c>
      <c r="I197" s="23" t="s">
        <v>323</v>
      </c>
      <c r="J197" s="23"/>
      <c r="K197" s="30">
        <v>50029.08</v>
      </c>
      <c r="L197" s="51"/>
      <c r="M197" s="30">
        <f t="shared" si="4"/>
        <v>0</v>
      </c>
      <c r="N197" s="45"/>
      <c r="O197" s="42">
        <v>0.2</v>
      </c>
      <c r="P197" s="43">
        <f t="shared" si="5"/>
        <v>0</v>
      </c>
    </row>
    <row r="198" spans="2:16" ht="60">
      <c r="B198" s="53"/>
      <c r="C198" s="23">
        <v>66</v>
      </c>
      <c r="D198" s="23" t="s">
        <v>332</v>
      </c>
      <c r="E198" s="66" t="s">
        <v>1001</v>
      </c>
      <c r="F198" s="26" t="s">
        <v>46</v>
      </c>
      <c r="G198" s="21" t="s">
        <v>332</v>
      </c>
      <c r="H198" s="23" t="s">
        <v>38</v>
      </c>
      <c r="I198" s="23" t="s">
        <v>289</v>
      </c>
      <c r="J198" s="23"/>
      <c r="K198" s="30">
        <v>22689.88</v>
      </c>
      <c r="L198" s="51"/>
      <c r="M198" s="30">
        <f aca="true" t="shared" si="6" ref="M198:M231">J198*K198</f>
        <v>0</v>
      </c>
      <c r="N198" s="45"/>
      <c r="O198" s="42">
        <v>0.2</v>
      </c>
      <c r="P198" s="43">
        <f t="shared" si="5"/>
        <v>0</v>
      </c>
    </row>
    <row r="199" spans="2:16" ht="60">
      <c r="B199" s="53"/>
      <c r="C199" s="23">
        <v>67</v>
      </c>
      <c r="D199" s="23" t="s">
        <v>332</v>
      </c>
      <c r="E199" s="66" t="s">
        <v>1002</v>
      </c>
      <c r="F199" s="26" t="s">
        <v>46</v>
      </c>
      <c r="G199" s="21" t="s">
        <v>332</v>
      </c>
      <c r="H199" s="23" t="s">
        <v>38</v>
      </c>
      <c r="I199" s="23" t="s">
        <v>323</v>
      </c>
      <c r="J199" s="23"/>
      <c r="K199" s="30">
        <v>56696.3</v>
      </c>
      <c r="L199" s="51"/>
      <c r="M199" s="30">
        <f t="shared" si="6"/>
        <v>0</v>
      </c>
      <c r="N199" s="45"/>
      <c r="O199" s="42">
        <v>0.2</v>
      </c>
      <c r="P199" s="43">
        <f t="shared" si="5"/>
        <v>0</v>
      </c>
    </row>
    <row r="200" spans="2:16" ht="60">
      <c r="B200" s="53"/>
      <c r="C200" s="23">
        <v>68</v>
      </c>
      <c r="D200" s="23" t="s">
        <v>333</v>
      </c>
      <c r="E200" s="66" t="s">
        <v>1003</v>
      </c>
      <c r="F200" s="26" t="s">
        <v>46</v>
      </c>
      <c r="G200" s="21" t="s">
        <v>333</v>
      </c>
      <c r="H200" s="23" t="s">
        <v>38</v>
      </c>
      <c r="I200" s="23" t="s">
        <v>289</v>
      </c>
      <c r="J200" s="23"/>
      <c r="K200" s="30">
        <v>15479.83</v>
      </c>
      <c r="L200" s="51"/>
      <c r="M200" s="30">
        <f t="shared" si="6"/>
        <v>0</v>
      </c>
      <c r="N200" s="45"/>
      <c r="O200" s="42">
        <v>0.2</v>
      </c>
      <c r="P200" s="43">
        <f t="shared" si="5"/>
        <v>0</v>
      </c>
    </row>
    <row r="201" spans="2:16" ht="60">
      <c r="B201" s="53"/>
      <c r="C201" s="23">
        <v>69</v>
      </c>
      <c r="D201" s="23" t="s">
        <v>333</v>
      </c>
      <c r="E201" s="66" t="s">
        <v>1004</v>
      </c>
      <c r="F201" s="26" t="s">
        <v>46</v>
      </c>
      <c r="G201" s="21" t="s">
        <v>333</v>
      </c>
      <c r="H201" s="23" t="s">
        <v>38</v>
      </c>
      <c r="I201" s="23" t="s">
        <v>323</v>
      </c>
      <c r="J201" s="23"/>
      <c r="K201" s="30">
        <v>38655.76</v>
      </c>
      <c r="L201" s="51"/>
      <c r="M201" s="30">
        <f t="shared" si="6"/>
        <v>0</v>
      </c>
      <c r="N201" s="45"/>
      <c r="O201" s="42">
        <v>0.2</v>
      </c>
      <c r="P201" s="43">
        <f t="shared" si="5"/>
        <v>0</v>
      </c>
    </row>
    <row r="202" spans="2:16" ht="60">
      <c r="B202" s="53"/>
      <c r="C202" s="23">
        <v>70</v>
      </c>
      <c r="D202" s="23" t="s">
        <v>334</v>
      </c>
      <c r="E202" s="66" t="s">
        <v>1005</v>
      </c>
      <c r="F202" s="26" t="s">
        <v>46</v>
      </c>
      <c r="G202" s="21" t="s">
        <v>334</v>
      </c>
      <c r="H202" s="23" t="s">
        <v>38</v>
      </c>
      <c r="I202" s="23" t="s">
        <v>289</v>
      </c>
      <c r="J202" s="23"/>
      <c r="K202" s="30">
        <v>18977.78</v>
      </c>
      <c r="L202" s="51"/>
      <c r="M202" s="30">
        <f t="shared" si="6"/>
        <v>0</v>
      </c>
      <c r="N202" s="45"/>
      <c r="O202" s="42">
        <v>0.2</v>
      </c>
      <c r="P202" s="43">
        <f aca="true" t="shared" si="7" ref="P202:P265">M202*O202</f>
        <v>0</v>
      </c>
    </row>
    <row r="203" spans="2:16" ht="60">
      <c r="B203" s="53"/>
      <c r="C203" s="23">
        <v>71</v>
      </c>
      <c r="D203" s="23" t="s">
        <v>334</v>
      </c>
      <c r="E203" s="66" t="s">
        <v>1006</v>
      </c>
      <c r="F203" s="26" t="s">
        <v>46</v>
      </c>
      <c r="G203" s="21" t="s">
        <v>334</v>
      </c>
      <c r="H203" s="23" t="s">
        <v>38</v>
      </c>
      <c r="I203" s="23" t="s">
        <v>323</v>
      </c>
      <c r="J203" s="23"/>
      <c r="K203" s="30">
        <v>47420.56</v>
      </c>
      <c r="L203" s="51"/>
      <c r="M203" s="30">
        <f t="shared" si="6"/>
        <v>0</v>
      </c>
      <c r="N203" s="45"/>
      <c r="O203" s="42">
        <v>0.2</v>
      </c>
      <c r="P203" s="43">
        <f t="shared" si="7"/>
        <v>0</v>
      </c>
    </row>
    <row r="204" spans="2:16" ht="60">
      <c r="B204" s="53"/>
      <c r="C204" s="23">
        <v>72</v>
      </c>
      <c r="D204" s="23" t="s">
        <v>335</v>
      </c>
      <c r="E204" s="66" t="s">
        <v>1007</v>
      </c>
      <c r="F204" s="26" t="s">
        <v>46</v>
      </c>
      <c r="G204" s="21" t="s">
        <v>335</v>
      </c>
      <c r="H204" s="23" t="s">
        <v>38</v>
      </c>
      <c r="I204" s="23" t="s">
        <v>289</v>
      </c>
      <c r="J204" s="23"/>
      <c r="K204" s="30">
        <v>24765.54</v>
      </c>
      <c r="L204" s="51"/>
      <c r="M204" s="30">
        <f t="shared" si="6"/>
        <v>0</v>
      </c>
      <c r="N204" s="45"/>
      <c r="O204" s="42">
        <v>0.2</v>
      </c>
      <c r="P204" s="43">
        <f t="shared" si="7"/>
        <v>0</v>
      </c>
    </row>
    <row r="205" spans="2:16" ht="60">
      <c r="B205" s="53"/>
      <c r="C205" s="23">
        <v>73</v>
      </c>
      <c r="D205" s="23" t="s">
        <v>336</v>
      </c>
      <c r="E205" s="66" t="s">
        <v>1008</v>
      </c>
      <c r="F205" s="26" t="s">
        <v>46</v>
      </c>
      <c r="G205" s="21" t="s">
        <v>336</v>
      </c>
      <c r="H205" s="23" t="s">
        <v>38</v>
      </c>
      <c r="I205" s="23" t="s">
        <v>289</v>
      </c>
      <c r="J205" s="23"/>
      <c r="K205" s="30">
        <v>17944.93</v>
      </c>
      <c r="L205" s="51"/>
      <c r="M205" s="30">
        <f t="shared" si="6"/>
        <v>0</v>
      </c>
      <c r="N205" s="45"/>
      <c r="O205" s="42">
        <v>0.2</v>
      </c>
      <c r="P205" s="43">
        <f t="shared" si="7"/>
        <v>0</v>
      </c>
    </row>
    <row r="206" spans="2:16" ht="60">
      <c r="B206" s="53"/>
      <c r="C206" s="23">
        <v>74</v>
      </c>
      <c r="D206" s="23" t="s">
        <v>336</v>
      </c>
      <c r="E206" s="66" t="s">
        <v>1009</v>
      </c>
      <c r="F206" s="26" t="s">
        <v>46</v>
      </c>
      <c r="G206" s="21" t="s">
        <v>336</v>
      </c>
      <c r="H206" s="23" t="s">
        <v>38</v>
      </c>
      <c r="I206" s="23" t="s">
        <v>323</v>
      </c>
      <c r="J206" s="23"/>
      <c r="K206" s="30">
        <v>44812.03</v>
      </c>
      <c r="L206" s="51"/>
      <c r="M206" s="30">
        <f t="shared" si="6"/>
        <v>0</v>
      </c>
      <c r="N206" s="45"/>
      <c r="O206" s="42">
        <v>0.2</v>
      </c>
      <c r="P206" s="43">
        <f t="shared" si="7"/>
        <v>0</v>
      </c>
    </row>
    <row r="207" spans="2:16" ht="60">
      <c r="B207" s="53"/>
      <c r="C207" s="23">
        <v>75</v>
      </c>
      <c r="D207" s="23" t="s">
        <v>337</v>
      </c>
      <c r="E207" s="66" t="s">
        <v>1010</v>
      </c>
      <c r="F207" s="26" t="s">
        <v>46</v>
      </c>
      <c r="G207" s="21" t="s">
        <v>337</v>
      </c>
      <c r="H207" s="23" t="s">
        <v>38</v>
      </c>
      <c r="I207" s="23" t="s">
        <v>184</v>
      </c>
      <c r="J207" s="23"/>
      <c r="K207" s="30">
        <v>20282.54</v>
      </c>
      <c r="L207" s="51"/>
      <c r="M207" s="30">
        <f t="shared" si="6"/>
        <v>0</v>
      </c>
      <c r="N207" s="45"/>
      <c r="O207" s="42">
        <v>0.2</v>
      </c>
      <c r="P207" s="43">
        <f t="shared" si="7"/>
        <v>0</v>
      </c>
    </row>
    <row r="208" spans="2:16" ht="60">
      <c r="B208" s="53"/>
      <c r="C208" s="23">
        <v>76</v>
      </c>
      <c r="D208" s="23" t="s">
        <v>338</v>
      </c>
      <c r="E208" s="66" t="s">
        <v>1011</v>
      </c>
      <c r="F208" s="26" t="s">
        <v>46</v>
      </c>
      <c r="G208" s="21" t="s">
        <v>338</v>
      </c>
      <c r="H208" s="23" t="s">
        <v>38</v>
      </c>
      <c r="I208" s="23" t="s">
        <v>289</v>
      </c>
      <c r="J208" s="23"/>
      <c r="K208" s="30">
        <v>24765.54</v>
      </c>
      <c r="L208" s="51"/>
      <c r="M208" s="30">
        <f t="shared" si="6"/>
        <v>0</v>
      </c>
      <c r="N208" s="45"/>
      <c r="O208" s="42">
        <v>0.2</v>
      </c>
      <c r="P208" s="43">
        <f t="shared" si="7"/>
        <v>0</v>
      </c>
    </row>
    <row r="209" spans="2:16" ht="60">
      <c r="B209" s="53"/>
      <c r="C209" s="23">
        <v>77</v>
      </c>
      <c r="D209" s="23" t="s">
        <v>339</v>
      </c>
      <c r="E209" s="66" t="s">
        <v>1012</v>
      </c>
      <c r="F209" s="26" t="s">
        <v>46</v>
      </c>
      <c r="G209" s="21" t="s">
        <v>339</v>
      </c>
      <c r="H209" s="23" t="s">
        <v>38</v>
      </c>
      <c r="I209" s="23" t="s">
        <v>289</v>
      </c>
      <c r="J209" s="23"/>
      <c r="K209" s="30">
        <v>24765.54</v>
      </c>
      <c r="L209" s="51"/>
      <c r="M209" s="30">
        <f t="shared" si="6"/>
        <v>0</v>
      </c>
      <c r="N209" s="45"/>
      <c r="O209" s="42">
        <v>0.2</v>
      </c>
      <c r="P209" s="43">
        <f t="shared" si="7"/>
        <v>0</v>
      </c>
    </row>
    <row r="210" spans="2:16" ht="60">
      <c r="B210" s="53"/>
      <c r="C210" s="23">
        <v>78</v>
      </c>
      <c r="D210" s="23" t="s">
        <v>340</v>
      </c>
      <c r="E210" s="66" t="s">
        <v>1013</v>
      </c>
      <c r="F210" s="26" t="s">
        <v>46</v>
      </c>
      <c r="G210" s="21" t="s">
        <v>340</v>
      </c>
      <c r="H210" s="23" t="s">
        <v>38</v>
      </c>
      <c r="I210" s="23" t="s">
        <v>341</v>
      </c>
      <c r="J210" s="23"/>
      <c r="K210" s="30">
        <v>27896.96</v>
      </c>
      <c r="L210" s="51"/>
      <c r="M210" s="30">
        <f t="shared" si="6"/>
        <v>0</v>
      </c>
      <c r="N210" s="45"/>
      <c r="O210" s="42">
        <v>0.2</v>
      </c>
      <c r="P210" s="43">
        <f t="shared" si="7"/>
        <v>0</v>
      </c>
    </row>
    <row r="211" spans="2:16" ht="60">
      <c r="B211" s="53"/>
      <c r="C211" s="23">
        <v>79</v>
      </c>
      <c r="D211" s="23" t="s">
        <v>342</v>
      </c>
      <c r="E211" s="66" t="s">
        <v>1014</v>
      </c>
      <c r="F211" s="26" t="s">
        <v>46</v>
      </c>
      <c r="G211" s="21" t="s">
        <v>342</v>
      </c>
      <c r="H211" s="23" t="s">
        <v>38</v>
      </c>
      <c r="I211" s="23" t="s">
        <v>341</v>
      </c>
      <c r="J211" s="23"/>
      <c r="K211" s="30">
        <v>11078.51</v>
      </c>
      <c r="L211" s="51"/>
      <c r="M211" s="30">
        <f t="shared" si="6"/>
        <v>0</v>
      </c>
      <c r="N211" s="45"/>
      <c r="O211" s="42">
        <v>0.2</v>
      </c>
      <c r="P211" s="43">
        <f t="shared" si="7"/>
        <v>0</v>
      </c>
    </row>
    <row r="212" spans="2:16" ht="60">
      <c r="B212" s="53"/>
      <c r="C212" s="23">
        <v>80</v>
      </c>
      <c r="D212" s="23" t="s">
        <v>343</v>
      </c>
      <c r="E212" s="66" t="s">
        <v>1015</v>
      </c>
      <c r="F212" s="26" t="s">
        <v>46</v>
      </c>
      <c r="G212" s="21" t="s">
        <v>343</v>
      </c>
      <c r="H212" s="23" t="s">
        <v>38</v>
      </c>
      <c r="I212" s="23" t="s">
        <v>323</v>
      </c>
      <c r="J212" s="23"/>
      <c r="K212" s="30">
        <v>1873.48</v>
      </c>
      <c r="L212" s="51"/>
      <c r="M212" s="30">
        <f t="shared" si="6"/>
        <v>0</v>
      </c>
      <c r="N212" s="45"/>
      <c r="O212" s="42">
        <v>0.2</v>
      </c>
      <c r="P212" s="43">
        <f t="shared" si="7"/>
        <v>0</v>
      </c>
    </row>
    <row r="213" spans="2:16" ht="60">
      <c r="B213" s="53"/>
      <c r="C213" s="23">
        <v>81</v>
      </c>
      <c r="D213" s="23" t="s">
        <v>344</v>
      </c>
      <c r="E213" s="66" t="s">
        <v>1016</v>
      </c>
      <c r="F213" s="26" t="s">
        <v>46</v>
      </c>
      <c r="G213" s="21" t="s">
        <v>344</v>
      </c>
      <c r="H213" s="23" t="s">
        <v>38</v>
      </c>
      <c r="I213" s="23" t="s">
        <v>289</v>
      </c>
      <c r="J213" s="23"/>
      <c r="K213" s="30">
        <v>24765.54</v>
      </c>
      <c r="L213" s="51"/>
      <c r="M213" s="30">
        <f t="shared" si="6"/>
        <v>0</v>
      </c>
      <c r="N213" s="45"/>
      <c r="O213" s="42">
        <v>0.2</v>
      </c>
      <c r="P213" s="43">
        <f t="shared" si="7"/>
        <v>0</v>
      </c>
    </row>
    <row r="214" spans="2:16" ht="60">
      <c r="B214" s="53"/>
      <c r="C214" s="23">
        <v>82</v>
      </c>
      <c r="D214" s="23" t="s">
        <v>345</v>
      </c>
      <c r="E214" s="66" t="s">
        <v>1017</v>
      </c>
      <c r="F214" s="26" t="s">
        <v>46</v>
      </c>
      <c r="G214" s="21" t="s">
        <v>345</v>
      </c>
      <c r="H214" s="23" t="s">
        <v>38</v>
      </c>
      <c r="I214" s="23" t="s">
        <v>279</v>
      </c>
      <c r="J214" s="23"/>
      <c r="K214" s="30">
        <v>17306.5</v>
      </c>
      <c r="L214" s="51"/>
      <c r="M214" s="30">
        <f t="shared" si="6"/>
        <v>0</v>
      </c>
      <c r="N214" s="45"/>
      <c r="O214" s="42">
        <v>0.2</v>
      </c>
      <c r="P214" s="43">
        <f t="shared" si="7"/>
        <v>0</v>
      </c>
    </row>
    <row r="215" spans="2:16" ht="60">
      <c r="B215" s="53"/>
      <c r="C215" s="23">
        <v>83</v>
      </c>
      <c r="D215" s="23" t="s">
        <v>346</v>
      </c>
      <c r="E215" s="66" t="s">
        <v>1018</v>
      </c>
      <c r="F215" s="26" t="s">
        <v>46</v>
      </c>
      <c r="G215" s="21" t="s">
        <v>347</v>
      </c>
      <c r="H215" s="23" t="s">
        <v>38</v>
      </c>
      <c r="I215" s="23" t="s">
        <v>279</v>
      </c>
      <c r="J215" s="23"/>
      <c r="K215" s="30">
        <v>17306.5</v>
      </c>
      <c r="L215" s="51"/>
      <c r="M215" s="30">
        <f t="shared" si="6"/>
        <v>0</v>
      </c>
      <c r="N215" s="45"/>
      <c r="O215" s="42">
        <v>0.2</v>
      </c>
      <c r="P215" s="43">
        <f t="shared" si="7"/>
        <v>0</v>
      </c>
    </row>
    <row r="216" spans="2:16" ht="60">
      <c r="B216" s="53"/>
      <c r="C216" s="23">
        <v>84</v>
      </c>
      <c r="D216" s="23" t="s">
        <v>348</v>
      </c>
      <c r="E216" s="66" t="s">
        <v>1019</v>
      </c>
      <c r="F216" s="26" t="s">
        <v>46</v>
      </c>
      <c r="G216" s="21" t="s">
        <v>348</v>
      </c>
      <c r="H216" s="23" t="s">
        <v>38</v>
      </c>
      <c r="I216" s="23" t="s">
        <v>289</v>
      </c>
      <c r="J216" s="23"/>
      <c r="K216" s="30">
        <v>24765.54</v>
      </c>
      <c r="L216" s="51"/>
      <c r="M216" s="30">
        <f t="shared" si="6"/>
        <v>0</v>
      </c>
      <c r="N216" s="45"/>
      <c r="O216" s="42">
        <v>0.2</v>
      </c>
      <c r="P216" s="43">
        <f t="shared" si="7"/>
        <v>0</v>
      </c>
    </row>
    <row r="217" spans="2:16" ht="60">
      <c r="B217" s="53"/>
      <c r="C217" s="23">
        <v>85</v>
      </c>
      <c r="D217" s="23" t="s">
        <v>349</v>
      </c>
      <c r="E217" s="66" t="s">
        <v>1020</v>
      </c>
      <c r="F217" s="26" t="s">
        <v>46</v>
      </c>
      <c r="G217" s="21" t="s">
        <v>349</v>
      </c>
      <c r="H217" s="23" t="s">
        <v>38</v>
      </c>
      <c r="I217" s="23" t="s">
        <v>289</v>
      </c>
      <c r="J217" s="23"/>
      <c r="K217" s="30">
        <v>24765.54</v>
      </c>
      <c r="L217" s="51"/>
      <c r="M217" s="30">
        <f t="shared" si="6"/>
        <v>0</v>
      </c>
      <c r="N217" s="45"/>
      <c r="O217" s="42">
        <v>0.2</v>
      </c>
      <c r="P217" s="43">
        <f t="shared" si="7"/>
        <v>0</v>
      </c>
    </row>
    <row r="218" spans="2:16" ht="60">
      <c r="B218" s="53"/>
      <c r="C218" s="23">
        <v>86</v>
      </c>
      <c r="D218" s="23" t="s">
        <v>350</v>
      </c>
      <c r="E218" s="66" t="s">
        <v>1021</v>
      </c>
      <c r="F218" s="26" t="s">
        <v>46</v>
      </c>
      <c r="G218" s="21" t="s">
        <v>350</v>
      </c>
      <c r="H218" s="23" t="s">
        <v>38</v>
      </c>
      <c r="I218" s="23" t="s">
        <v>351</v>
      </c>
      <c r="J218" s="23"/>
      <c r="K218" s="30">
        <v>35524.33</v>
      </c>
      <c r="L218" s="51"/>
      <c r="M218" s="30">
        <f t="shared" si="6"/>
        <v>0</v>
      </c>
      <c r="N218" s="45"/>
      <c r="O218" s="42">
        <v>0.2</v>
      </c>
      <c r="P218" s="43">
        <f t="shared" si="7"/>
        <v>0</v>
      </c>
    </row>
    <row r="219" spans="2:16" ht="60">
      <c r="B219" s="53"/>
      <c r="C219" s="23">
        <v>87</v>
      </c>
      <c r="D219" s="23" t="s">
        <v>352</v>
      </c>
      <c r="E219" s="66" t="s">
        <v>1022</v>
      </c>
      <c r="F219" s="26" t="s">
        <v>46</v>
      </c>
      <c r="G219" s="21" t="s">
        <v>352</v>
      </c>
      <c r="H219" s="23" t="s">
        <v>38</v>
      </c>
      <c r="I219" s="23" t="s">
        <v>353</v>
      </c>
      <c r="J219" s="23"/>
      <c r="K219" s="30">
        <v>38109.95</v>
      </c>
      <c r="L219" s="51"/>
      <c r="M219" s="30">
        <f t="shared" si="6"/>
        <v>0</v>
      </c>
      <c r="N219" s="45"/>
      <c r="O219" s="42">
        <v>0.2</v>
      </c>
      <c r="P219" s="43">
        <f t="shared" si="7"/>
        <v>0</v>
      </c>
    </row>
    <row r="220" spans="2:16" ht="60">
      <c r="B220" s="53"/>
      <c r="C220" s="23">
        <v>88</v>
      </c>
      <c r="D220" s="23" t="s">
        <v>354</v>
      </c>
      <c r="E220" s="66" t="s">
        <v>1023</v>
      </c>
      <c r="F220" s="26" t="s">
        <v>46</v>
      </c>
      <c r="G220" s="21" t="s">
        <v>355</v>
      </c>
      <c r="H220" s="23" t="s">
        <v>38</v>
      </c>
      <c r="I220" s="23" t="s">
        <v>356</v>
      </c>
      <c r="J220" s="23"/>
      <c r="K220" s="30">
        <v>5717.04</v>
      </c>
      <c r="L220" s="51"/>
      <c r="M220" s="30">
        <f t="shared" si="6"/>
        <v>0</v>
      </c>
      <c r="N220" s="45"/>
      <c r="O220" s="42">
        <v>0.2</v>
      </c>
      <c r="P220" s="43">
        <f t="shared" si="7"/>
        <v>0</v>
      </c>
    </row>
    <row r="221" spans="2:16" ht="60">
      <c r="B221" s="53"/>
      <c r="C221" s="23">
        <v>89</v>
      </c>
      <c r="D221" s="23" t="s">
        <v>357</v>
      </c>
      <c r="E221" s="66" t="s">
        <v>1024</v>
      </c>
      <c r="F221" s="26" t="s">
        <v>46</v>
      </c>
      <c r="G221" s="21" t="s">
        <v>357</v>
      </c>
      <c r="H221" s="23" t="s">
        <v>38</v>
      </c>
      <c r="I221" s="23" t="s">
        <v>358</v>
      </c>
      <c r="J221" s="23"/>
      <c r="K221" s="30">
        <v>11491.85</v>
      </c>
      <c r="L221" s="51"/>
      <c r="M221" s="30">
        <f t="shared" si="6"/>
        <v>0</v>
      </c>
      <c r="N221" s="45"/>
      <c r="O221" s="42">
        <v>0.2</v>
      </c>
      <c r="P221" s="43">
        <f t="shared" si="7"/>
        <v>0</v>
      </c>
    </row>
    <row r="222" spans="2:16" ht="60">
      <c r="B222" s="53"/>
      <c r="C222" s="23">
        <v>90</v>
      </c>
      <c r="D222" s="23" t="s">
        <v>359</v>
      </c>
      <c r="E222" s="66" t="s">
        <v>1025</v>
      </c>
      <c r="F222" s="26" t="s">
        <v>46</v>
      </c>
      <c r="G222" s="21" t="s">
        <v>359</v>
      </c>
      <c r="H222" s="23" t="s">
        <v>38</v>
      </c>
      <c r="I222" s="23" t="s">
        <v>360</v>
      </c>
      <c r="J222" s="23"/>
      <c r="K222" s="30">
        <v>16332.41</v>
      </c>
      <c r="L222" s="51"/>
      <c r="M222" s="30">
        <f t="shared" si="6"/>
        <v>0</v>
      </c>
      <c r="N222" s="45"/>
      <c r="O222" s="42">
        <v>0.2</v>
      </c>
      <c r="P222" s="43">
        <f t="shared" si="7"/>
        <v>0</v>
      </c>
    </row>
    <row r="223" spans="2:16" ht="60">
      <c r="B223" s="53"/>
      <c r="C223" s="23">
        <v>91</v>
      </c>
      <c r="D223" s="23" t="s">
        <v>361</v>
      </c>
      <c r="E223" s="66" t="s">
        <v>1026</v>
      </c>
      <c r="F223" s="26" t="s">
        <v>46</v>
      </c>
      <c r="G223" s="21" t="s">
        <v>361</v>
      </c>
      <c r="H223" s="23" t="s">
        <v>38</v>
      </c>
      <c r="I223" s="23" t="s">
        <v>289</v>
      </c>
      <c r="J223" s="23"/>
      <c r="K223" s="30">
        <v>18884.16</v>
      </c>
      <c r="L223" s="51"/>
      <c r="M223" s="30">
        <f t="shared" si="6"/>
        <v>0</v>
      </c>
      <c r="N223" s="45"/>
      <c r="O223" s="42">
        <v>0.2</v>
      </c>
      <c r="P223" s="43">
        <f t="shared" si="7"/>
        <v>0</v>
      </c>
    </row>
    <row r="224" spans="2:16" ht="60">
      <c r="B224" s="53"/>
      <c r="C224" s="23">
        <v>92</v>
      </c>
      <c r="D224" s="23" t="s">
        <v>362</v>
      </c>
      <c r="E224" s="66" t="s">
        <v>1027</v>
      </c>
      <c r="F224" s="26" t="s">
        <v>46</v>
      </c>
      <c r="G224" s="21" t="s">
        <v>362</v>
      </c>
      <c r="H224" s="23" t="s">
        <v>38</v>
      </c>
      <c r="I224" s="23" t="s">
        <v>289</v>
      </c>
      <c r="J224" s="23"/>
      <c r="K224" s="30">
        <v>18884.16</v>
      </c>
      <c r="L224" s="51"/>
      <c r="M224" s="30">
        <f t="shared" si="6"/>
        <v>0</v>
      </c>
      <c r="N224" s="45"/>
      <c r="O224" s="42">
        <v>0.2</v>
      </c>
      <c r="P224" s="43">
        <f t="shared" si="7"/>
        <v>0</v>
      </c>
    </row>
    <row r="225" spans="2:16" ht="60">
      <c r="B225" s="53"/>
      <c r="C225" s="23">
        <v>93</v>
      </c>
      <c r="D225" s="23" t="s">
        <v>363</v>
      </c>
      <c r="E225" s="66" t="s">
        <v>1028</v>
      </c>
      <c r="F225" s="26" t="s">
        <v>46</v>
      </c>
      <c r="G225" s="21" t="s">
        <v>363</v>
      </c>
      <c r="H225" s="23" t="s">
        <v>38</v>
      </c>
      <c r="I225" s="23" t="s">
        <v>276</v>
      </c>
      <c r="J225" s="23"/>
      <c r="K225" s="30">
        <v>22701.83</v>
      </c>
      <c r="L225" s="51"/>
      <c r="M225" s="30">
        <f t="shared" si="6"/>
        <v>0</v>
      </c>
      <c r="N225" s="45"/>
      <c r="O225" s="42">
        <v>0.2</v>
      </c>
      <c r="P225" s="43">
        <f t="shared" si="7"/>
        <v>0</v>
      </c>
    </row>
    <row r="226" spans="2:16" ht="60">
      <c r="B226" s="53"/>
      <c r="C226" s="23">
        <v>94</v>
      </c>
      <c r="D226" s="23" t="s">
        <v>364</v>
      </c>
      <c r="E226" s="66" t="s">
        <v>1029</v>
      </c>
      <c r="F226" s="26" t="s">
        <v>46</v>
      </c>
      <c r="G226" s="21" t="s">
        <v>365</v>
      </c>
      <c r="H226" s="23" t="s">
        <v>38</v>
      </c>
      <c r="I226" s="23" t="s">
        <v>184</v>
      </c>
      <c r="J226" s="23"/>
      <c r="K226" s="30">
        <v>16534.6</v>
      </c>
      <c r="L226" s="51"/>
      <c r="M226" s="30">
        <f t="shared" si="6"/>
        <v>0</v>
      </c>
      <c r="N226" s="45"/>
      <c r="O226" s="42">
        <v>0.2</v>
      </c>
      <c r="P226" s="43">
        <f t="shared" si="7"/>
        <v>0</v>
      </c>
    </row>
    <row r="227" spans="2:16" ht="60">
      <c r="B227" s="53"/>
      <c r="C227" s="23">
        <v>95</v>
      </c>
      <c r="D227" s="23" t="s">
        <v>366</v>
      </c>
      <c r="E227" s="66" t="s">
        <v>1030</v>
      </c>
      <c r="F227" s="26" t="s">
        <v>46</v>
      </c>
      <c r="G227" s="21" t="s">
        <v>366</v>
      </c>
      <c r="H227" s="23" t="s">
        <v>38</v>
      </c>
      <c r="I227" s="23" t="s">
        <v>367</v>
      </c>
      <c r="J227" s="23"/>
      <c r="K227" s="30">
        <v>30445.73</v>
      </c>
      <c r="L227" s="51"/>
      <c r="M227" s="30">
        <f t="shared" si="6"/>
        <v>0</v>
      </c>
      <c r="N227" s="45"/>
      <c r="O227" s="42">
        <v>0.2</v>
      </c>
      <c r="P227" s="43">
        <f t="shared" si="7"/>
        <v>0</v>
      </c>
    </row>
    <row r="228" spans="2:16" ht="36">
      <c r="B228" s="53"/>
      <c r="C228" s="23">
        <v>96</v>
      </c>
      <c r="D228" s="23" t="s">
        <v>368</v>
      </c>
      <c r="E228" s="66" t="s">
        <v>1031</v>
      </c>
      <c r="F228" s="26" t="s">
        <v>369</v>
      </c>
      <c r="G228" s="21" t="s">
        <v>368</v>
      </c>
      <c r="H228" s="23" t="s">
        <v>38</v>
      </c>
      <c r="I228" s="23" t="s">
        <v>370</v>
      </c>
      <c r="J228" s="23"/>
      <c r="K228" s="30">
        <v>298003.2</v>
      </c>
      <c r="L228" s="51"/>
      <c r="M228" s="30">
        <f t="shared" si="6"/>
        <v>0</v>
      </c>
      <c r="N228" s="45"/>
      <c r="O228" s="42">
        <v>0.2</v>
      </c>
      <c r="P228" s="43">
        <f t="shared" si="7"/>
        <v>0</v>
      </c>
    </row>
    <row r="229" spans="2:16" ht="36">
      <c r="B229" s="53"/>
      <c r="C229" s="23">
        <v>97</v>
      </c>
      <c r="D229" s="23" t="s">
        <v>371</v>
      </c>
      <c r="E229" s="66" t="s">
        <v>1032</v>
      </c>
      <c r="F229" s="26" t="s">
        <v>369</v>
      </c>
      <c r="G229" s="21" t="s">
        <v>371</v>
      </c>
      <c r="H229" s="23" t="s">
        <v>38</v>
      </c>
      <c r="I229" s="23" t="s">
        <v>372</v>
      </c>
      <c r="J229" s="23"/>
      <c r="K229" s="30">
        <v>27937.8</v>
      </c>
      <c r="L229" s="51"/>
      <c r="M229" s="30">
        <f t="shared" si="6"/>
        <v>0</v>
      </c>
      <c r="N229" s="45"/>
      <c r="O229" s="42">
        <v>0.2</v>
      </c>
      <c r="P229" s="43">
        <f t="shared" si="7"/>
        <v>0</v>
      </c>
    </row>
    <row r="230" spans="2:16" ht="36">
      <c r="B230" s="53"/>
      <c r="C230" s="23">
        <v>98</v>
      </c>
      <c r="D230" s="23" t="s">
        <v>373</v>
      </c>
      <c r="E230" s="66" t="s">
        <v>1033</v>
      </c>
      <c r="F230" s="26" t="s">
        <v>369</v>
      </c>
      <c r="G230" s="21" t="s">
        <v>373</v>
      </c>
      <c r="H230" s="23" t="s">
        <v>38</v>
      </c>
      <c r="I230" s="23" t="s">
        <v>372</v>
      </c>
      <c r="J230" s="23"/>
      <c r="K230" s="30">
        <v>27937.8</v>
      </c>
      <c r="L230" s="51"/>
      <c r="M230" s="30">
        <f t="shared" si="6"/>
        <v>0</v>
      </c>
      <c r="N230" s="45"/>
      <c r="O230" s="42">
        <v>0.2</v>
      </c>
      <c r="P230" s="43">
        <f t="shared" si="7"/>
        <v>0</v>
      </c>
    </row>
    <row r="231" spans="2:16" ht="36">
      <c r="B231" s="53"/>
      <c r="C231" s="23">
        <v>99</v>
      </c>
      <c r="D231" s="23" t="s">
        <v>374</v>
      </c>
      <c r="E231" s="66" t="s">
        <v>1034</v>
      </c>
      <c r="F231" s="26" t="s">
        <v>369</v>
      </c>
      <c r="G231" s="21" t="s">
        <v>374</v>
      </c>
      <c r="H231" s="23" t="s">
        <v>38</v>
      </c>
      <c r="I231" s="23" t="s">
        <v>372</v>
      </c>
      <c r="J231" s="23"/>
      <c r="K231" s="30">
        <v>65188.2</v>
      </c>
      <c r="L231" s="52"/>
      <c r="M231" s="30">
        <f t="shared" si="6"/>
        <v>0</v>
      </c>
      <c r="N231" s="45"/>
      <c r="O231" s="42">
        <v>0.2</v>
      </c>
      <c r="P231" s="43">
        <f t="shared" si="7"/>
        <v>0</v>
      </c>
    </row>
    <row r="232" spans="2:16" ht="24.75" customHeight="1">
      <c r="B232" s="53"/>
      <c r="C232" s="47" t="s">
        <v>375</v>
      </c>
      <c r="D232" s="48"/>
      <c r="E232" s="48"/>
      <c r="F232" s="48"/>
      <c r="G232" s="48"/>
      <c r="H232" s="48"/>
      <c r="I232" s="48"/>
      <c r="J232" s="48"/>
      <c r="K232" s="49"/>
      <c r="L232" s="23"/>
      <c r="M232" s="33">
        <f>SUM(M133:M231)</f>
        <v>0</v>
      </c>
      <c r="N232" s="46"/>
      <c r="O232" s="42"/>
      <c r="P232" s="41">
        <f>SUM(P133:P231)</f>
        <v>0</v>
      </c>
    </row>
    <row r="233" spans="2:16" ht="54" customHeight="1">
      <c r="B233" s="53" t="s">
        <v>376</v>
      </c>
      <c r="C233" s="54" t="s">
        <v>377</v>
      </c>
      <c r="D233" s="54"/>
      <c r="E233" s="54"/>
      <c r="F233" s="54"/>
      <c r="G233" s="54"/>
      <c r="H233" s="54"/>
      <c r="I233" s="54"/>
      <c r="J233" s="54"/>
      <c r="K233" s="23"/>
      <c r="L233" s="23"/>
      <c r="M233" s="30"/>
      <c r="N233" s="38"/>
      <c r="O233" s="42"/>
      <c r="P233" s="43"/>
    </row>
    <row r="234" spans="2:16" ht="36">
      <c r="B234" s="53"/>
      <c r="C234" s="22" t="s">
        <v>31</v>
      </c>
      <c r="D234" s="22" t="s">
        <v>32</v>
      </c>
      <c r="E234" s="22" t="s">
        <v>809</v>
      </c>
      <c r="F234" s="25" t="s">
        <v>33</v>
      </c>
      <c r="G234" s="25" t="s">
        <v>34</v>
      </c>
      <c r="H234" s="22" t="s">
        <v>1</v>
      </c>
      <c r="I234" s="22" t="s">
        <v>35</v>
      </c>
      <c r="J234" s="22" t="s">
        <v>26</v>
      </c>
      <c r="K234" s="25" t="s">
        <v>27</v>
      </c>
      <c r="L234" s="24" t="s">
        <v>810</v>
      </c>
      <c r="M234" s="25" t="s">
        <v>36</v>
      </c>
      <c r="N234" s="35" t="s">
        <v>39</v>
      </c>
      <c r="O234" s="42"/>
      <c r="P234" s="43"/>
    </row>
    <row r="235" spans="2:16" ht="48">
      <c r="B235" s="53"/>
      <c r="C235" s="23">
        <v>1</v>
      </c>
      <c r="D235" s="23" t="s">
        <v>378</v>
      </c>
      <c r="E235" s="66" t="s">
        <v>1035</v>
      </c>
      <c r="F235" s="26" t="s">
        <v>379</v>
      </c>
      <c r="G235" s="21" t="s">
        <v>380</v>
      </c>
      <c r="H235" s="23" t="s">
        <v>38</v>
      </c>
      <c r="I235" s="23" t="s">
        <v>381</v>
      </c>
      <c r="J235" s="23"/>
      <c r="K235" s="30">
        <v>2704.8</v>
      </c>
      <c r="L235" s="50">
        <v>165356916.46</v>
      </c>
      <c r="M235" s="30">
        <f>J235*K235</f>
        <v>0</v>
      </c>
      <c r="N235" s="44">
        <v>1</v>
      </c>
      <c r="O235" s="42">
        <v>0.2</v>
      </c>
      <c r="P235" s="43">
        <f t="shared" si="7"/>
        <v>0</v>
      </c>
    </row>
    <row r="236" spans="2:16" ht="48">
      <c r="B236" s="53"/>
      <c r="C236" s="23">
        <v>2</v>
      </c>
      <c r="D236" s="23" t="s">
        <v>382</v>
      </c>
      <c r="E236" s="66" t="s">
        <v>1036</v>
      </c>
      <c r="F236" s="26" t="s">
        <v>379</v>
      </c>
      <c r="G236" s="21" t="s">
        <v>383</v>
      </c>
      <c r="H236" s="23" t="s">
        <v>38</v>
      </c>
      <c r="I236" s="23" t="s">
        <v>384</v>
      </c>
      <c r="J236" s="23"/>
      <c r="K236" s="30">
        <v>20407.2</v>
      </c>
      <c r="L236" s="51"/>
      <c r="M236" s="30">
        <f aca="true" t="shared" si="8" ref="M236:M299">J236*K236</f>
        <v>0</v>
      </c>
      <c r="N236" s="45"/>
      <c r="O236" s="42">
        <v>0.2</v>
      </c>
      <c r="P236" s="43">
        <f t="shared" si="7"/>
        <v>0</v>
      </c>
    </row>
    <row r="237" spans="2:16" ht="48">
      <c r="B237" s="53"/>
      <c r="C237" s="23">
        <v>3</v>
      </c>
      <c r="D237" s="23" t="s">
        <v>385</v>
      </c>
      <c r="E237" s="66" t="s">
        <v>1037</v>
      </c>
      <c r="F237" s="26" t="s">
        <v>379</v>
      </c>
      <c r="G237" s="21" t="s">
        <v>386</v>
      </c>
      <c r="H237" s="23" t="s">
        <v>38</v>
      </c>
      <c r="I237" s="23" t="s">
        <v>387</v>
      </c>
      <c r="J237" s="23"/>
      <c r="K237" s="30">
        <v>5102.4</v>
      </c>
      <c r="L237" s="51"/>
      <c r="M237" s="30">
        <f t="shared" si="8"/>
        <v>0</v>
      </c>
      <c r="N237" s="45"/>
      <c r="O237" s="42">
        <v>0.2</v>
      </c>
      <c r="P237" s="43">
        <f t="shared" si="7"/>
        <v>0</v>
      </c>
    </row>
    <row r="238" spans="2:16" ht="48">
      <c r="B238" s="53"/>
      <c r="C238" s="23">
        <v>4</v>
      </c>
      <c r="D238" s="23" t="s">
        <v>388</v>
      </c>
      <c r="E238" s="66" t="s">
        <v>1038</v>
      </c>
      <c r="F238" s="26" t="s">
        <v>379</v>
      </c>
      <c r="G238" s="21" t="s">
        <v>389</v>
      </c>
      <c r="H238" s="23" t="s">
        <v>38</v>
      </c>
      <c r="I238" s="23" t="s">
        <v>390</v>
      </c>
      <c r="J238" s="23"/>
      <c r="K238" s="30">
        <v>25508.4</v>
      </c>
      <c r="L238" s="51"/>
      <c r="M238" s="30">
        <f t="shared" si="8"/>
        <v>0</v>
      </c>
      <c r="N238" s="45"/>
      <c r="O238" s="42">
        <v>0.2</v>
      </c>
      <c r="P238" s="43">
        <f t="shared" si="7"/>
        <v>0</v>
      </c>
    </row>
    <row r="239" spans="2:16" ht="48">
      <c r="B239" s="53"/>
      <c r="C239" s="23">
        <v>5</v>
      </c>
      <c r="D239" s="23" t="s">
        <v>391</v>
      </c>
      <c r="E239" s="66" t="s">
        <v>1039</v>
      </c>
      <c r="F239" s="26" t="s">
        <v>379</v>
      </c>
      <c r="G239" s="21" t="s">
        <v>392</v>
      </c>
      <c r="H239" s="23" t="s">
        <v>38</v>
      </c>
      <c r="I239" s="23" t="s">
        <v>393</v>
      </c>
      <c r="J239" s="23"/>
      <c r="K239" s="30">
        <v>9690</v>
      </c>
      <c r="L239" s="51"/>
      <c r="M239" s="30">
        <f t="shared" si="8"/>
        <v>0</v>
      </c>
      <c r="N239" s="45"/>
      <c r="O239" s="42">
        <v>0.2</v>
      </c>
      <c r="P239" s="43">
        <f t="shared" si="7"/>
        <v>0</v>
      </c>
    </row>
    <row r="240" spans="2:16" ht="48">
      <c r="B240" s="53"/>
      <c r="C240" s="23">
        <v>6</v>
      </c>
      <c r="D240" s="23" t="s">
        <v>394</v>
      </c>
      <c r="E240" s="66" t="s">
        <v>1040</v>
      </c>
      <c r="F240" s="26" t="s">
        <v>379</v>
      </c>
      <c r="G240" s="21" t="s">
        <v>395</v>
      </c>
      <c r="H240" s="23" t="s">
        <v>38</v>
      </c>
      <c r="I240" s="23" t="s">
        <v>396</v>
      </c>
      <c r="J240" s="23"/>
      <c r="K240" s="30">
        <v>34281.6</v>
      </c>
      <c r="L240" s="51"/>
      <c r="M240" s="30">
        <f t="shared" si="8"/>
        <v>0</v>
      </c>
      <c r="N240" s="45"/>
      <c r="O240" s="42">
        <v>0.2</v>
      </c>
      <c r="P240" s="43">
        <f t="shared" si="7"/>
        <v>0</v>
      </c>
    </row>
    <row r="241" spans="2:16" ht="48">
      <c r="B241" s="53"/>
      <c r="C241" s="23">
        <v>7</v>
      </c>
      <c r="D241" s="23" t="s">
        <v>397</v>
      </c>
      <c r="E241" s="66" t="s">
        <v>1041</v>
      </c>
      <c r="F241" s="26" t="s">
        <v>379</v>
      </c>
      <c r="G241" s="21" t="s">
        <v>398</v>
      </c>
      <c r="H241" s="23" t="s">
        <v>38</v>
      </c>
      <c r="I241" s="23" t="s">
        <v>399</v>
      </c>
      <c r="J241" s="23"/>
      <c r="K241" s="30">
        <v>12643.2</v>
      </c>
      <c r="L241" s="51"/>
      <c r="M241" s="30">
        <f t="shared" si="8"/>
        <v>0</v>
      </c>
      <c r="N241" s="45"/>
      <c r="O241" s="42">
        <v>0.2</v>
      </c>
      <c r="P241" s="43">
        <f t="shared" si="7"/>
        <v>0</v>
      </c>
    </row>
    <row r="242" spans="2:16" ht="48">
      <c r="B242" s="53"/>
      <c r="C242" s="23">
        <v>8</v>
      </c>
      <c r="D242" s="23" t="s">
        <v>400</v>
      </c>
      <c r="E242" s="66" t="s">
        <v>1042</v>
      </c>
      <c r="F242" s="26" t="s">
        <v>379</v>
      </c>
      <c r="G242" s="21" t="s">
        <v>401</v>
      </c>
      <c r="H242" s="23" t="s">
        <v>38</v>
      </c>
      <c r="I242" s="23" t="s">
        <v>402</v>
      </c>
      <c r="J242" s="23"/>
      <c r="K242" s="30">
        <v>9862.8</v>
      </c>
      <c r="L242" s="51"/>
      <c r="M242" s="30">
        <f t="shared" si="8"/>
        <v>0</v>
      </c>
      <c r="N242" s="45"/>
      <c r="O242" s="42">
        <v>0.2</v>
      </c>
      <c r="P242" s="43">
        <f t="shared" si="7"/>
        <v>0</v>
      </c>
    </row>
    <row r="243" spans="2:16" ht="48">
      <c r="B243" s="53"/>
      <c r="C243" s="23">
        <v>9</v>
      </c>
      <c r="D243" s="23" t="s">
        <v>403</v>
      </c>
      <c r="E243" s="66" t="s">
        <v>1043</v>
      </c>
      <c r="F243" s="26" t="s">
        <v>379</v>
      </c>
      <c r="G243" s="28" t="s">
        <v>404</v>
      </c>
      <c r="H243" s="23" t="s">
        <v>38</v>
      </c>
      <c r="I243" s="23" t="s">
        <v>405</v>
      </c>
      <c r="J243" s="23"/>
      <c r="K243" s="30">
        <v>2978.4</v>
      </c>
      <c r="L243" s="51"/>
      <c r="M243" s="30">
        <f t="shared" si="8"/>
        <v>0</v>
      </c>
      <c r="N243" s="45"/>
      <c r="O243" s="42">
        <v>0.2</v>
      </c>
      <c r="P243" s="43">
        <f t="shared" si="7"/>
        <v>0</v>
      </c>
    </row>
    <row r="244" spans="2:16" ht="48">
      <c r="B244" s="53"/>
      <c r="C244" s="23">
        <v>10</v>
      </c>
      <c r="D244" s="23" t="s">
        <v>406</v>
      </c>
      <c r="E244" s="66" t="s">
        <v>1044</v>
      </c>
      <c r="F244" s="26" t="s">
        <v>379</v>
      </c>
      <c r="G244" s="21" t="s">
        <v>407</v>
      </c>
      <c r="H244" s="23" t="s">
        <v>38</v>
      </c>
      <c r="I244" s="23" t="s">
        <v>408</v>
      </c>
      <c r="J244" s="23"/>
      <c r="K244" s="30">
        <v>20000</v>
      </c>
      <c r="L244" s="51"/>
      <c r="M244" s="30">
        <f t="shared" si="8"/>
        <v>0</v>
      </c>
      <c r="N244" s="45"/>
      <c r="O244" s="42">
        <v>0.2</v>
      </c>
      <c r="P244" s="43">
        <f t="shared" si="7"/>
        <v>0</v>
      </c>
    </row>
    <row r="245" spans="2:16" ht="48">
      <c r="B245" s="53"/>
      <c r="C245" s="23">
        <v>11</v>
      </c>
      <c r="D245" s="23" t="s">
        <v>409</v>
      </c>
      <c r="E245" s="66" t="s">
        <v>1045</v>
      </c>
      <c r="F245" s="26" t="s">
        <v>379</v>
      </c>
      <c r="G245" s="28" t="s">
        <v>410</v>
      </c>
      <c r="H245" s="23" t="s">
        <v>38</v>
      </c>
      <c r="I245" s="23" t="s">
        <v>411</v>
      </c>
      <c r="J245" s="23"/>
      <c r="K245" s="30">
        <v>1934.4</v>
      </c>
      <c r="L245" s="51"/>
      <c r="M245" s="30">
        <f t="shared" si="8"/>
        <v>0</v>
      </c>
      <c r="N245" s="45"/>
      <c r="O245" s="42">
        <v>0.2</v>
      </c>
      <c r="P245" s="43">
        <f t="shared" si="7"/>
        <v>0</v>
      </c>
    </row>
    <row r="246" spans="2:16" ht="48">
      <c r="B246" s="53"/>
      <c r="C246" s="23">
        <v>12</v>
      </c>
      <c r="D246" s="23" t="s">
        <v>412</v>
      </c>
      <c r="E246" s="66" t="s">
        <v>1046</v>
      </c>
      <c r="F246" s="26" t="s">
        <v>379</v>
      </c>
      <c r="G246" s="21" t="s">
        <v>413</v>
      </c>
      <c r="H246" s="23" t="s">
        <v>38</v>
      </c>
      <c r="I246" s="23" t="s">
        <v>414</v>
      </c>
      <c r="J246" s="23"/>
      <c r="K246" s="30">
        <v>24979.2</v>
      </c>
      <c r="L246" s="51"/>
      <c r="M246" s="30">
        <f t="shared" si="8"/>
        <v>0</v>
      </c>
      <c r="N246" s="45"/>
      <c r="O246" s="42">
        <v>0.2</v>
      </c>
      <c r="P246" s="43">
        <f t="shared" si="7"/>
        <v>0</v>
      </c>
    </row>
    <row r="247" spans="2:16" ht="24">
      <c r="B247" s="53"/>
      <c r="C247" s="23">
        <v>13</v>
      </c>
      <c r="D247" s="23" t="s">
        <v>415</v>
      </c>
      <c r="E247" s="66" t="s">
        <v>1047</v>
      </c>
      <c r="F247" s="26" t="s">
        <v>416</v>
      </c>
      <c r="G247" s="21" t="s">
        <v>415</v>
      </c>
      <c r="H247" s="23" t="s">
        <v>38</v>
      </c>
      <c r="I247" s="23" t="s">
        <v>417</v>
      </c>
      <c r="J247" s="23"/>
      <c r="K247" s="30">
        <v>44772</v>
      </c>
      <c r="L247" s="51"/>
      <c r="M247" s="30">
        <f t="shared" si="8"/>
        <v>0</v>
      </c>
      <c r="N247" s="45"/>
      <c r="O247" s="42">
        <v>0.2</v>
      </c>
      <c r="P247" s="43">
        <f t="shared" si="7"/>
        <v>0</v>
      </c>
    </row>
    <row r="248" spans="2:16" ht="24">
      <c r="B248" s="53"/>
      <c r="C248" s="23">
        <v>14</v>
      </c>
      <c r="D248" s="23" t="s">
        <v>418</v>
      </c>
      <c r="E248" s="66" t="s">
        <v>1048</v>
      </c>
      <c r="F248" s="26" t="s">
        <v>416</v>
      </c>
      <c r="G248" s="28" t="s">
        <v>419</v>
      </c>
      <c r="H248" s="23" t="s">
        <v>38</v>
      </c>
      <c r="I248" s="23" t="s">
        <v>420</v>
      </c>
      <c r="J248" s="23"/>
      <c r="K248" s="30">
        <v>20643.6</v>
      </c>
      <c r="L248" s="51"/>
      <c r="M248" s="30">
        <f t="shared" si="8"/>
        <v>0</v>
      </c>
      <c r="N248" s="45"/>
      <c r="O248" s="42">
        <v>0.2</v>
      </c>
      <c r="P248" s="43">
        <f t="shared" si="7"/>
        <v>0</v>
      </c>
    </row>
    <row r="249" spans="2:16" ht="60">
      <c r="B249" s="53"/>
      <c r="C249" s="23">
        <v>15</v>
      </c>
      <c r="D249" s="23" t="s">
        <v>421</v>
      </c>
      <c r="E249" s="66" t="s">
        <v>1049</v>
      </c>
      <c r="F249" s="26" t="s">
        <v>379</v>
      </c>
      <c r="G249" s="21" t="s">
        <v>422</v>
      </c>
      <c r="H249" s="23" t="s">
        <v>38</v>
      </c>
      <c r="I249" s="23" t="s">
        <v>423</v>
      </c>
      <c r="J249" s="23"/>
      <c r="K249" s="30">
        <v>2320.8</v>
      </c>
      <c r="L249" s="51"/>
      <c r="M249" s="30">
        <f t="shared" si="8"/>
        <v>0</v>
      </c>
      <c r="N249" s="45"/>
      <c r="O249" s="42">
        <v>0.2</v>
      </c>
      <c r="P249" s="43">
        <f t="shared" si="7"/>
        <v>0</v>
      </c>
    </row>
    <row r="250" spans="2:16" ht="60">
      <c r="B250" s="53"/>
      <c r="C250" s="23">
        <v>16</v>
      </c>
      <c r="D250" s="23" t="s">
        <v>424</v>
      </c>
      <c r="E250" s="66" t="s">
        <v>1050</v>
      </c>
      <c r="F250" s="26" t="s">
        <v>379</v>
      </c>
      <c r="G250" s="21" t="s">
        <v>425</v>
      </c>
      <c r="H250" s="23" t="s">
        <v>38</v>
      </c>
      <c r="I250" s="23" t="s">
        <v>423</v>
      </c>
      <c r="J250" s="23"/>
      <c r="K250" s="30">
        <v>14065.2</v>
      </c>
      <c r="L250" s="51"/>
      <c r="M250" s="30">
        <f t="shared" si="8"/>
        <v>0</v>
      </c>
      <c r="N250" s="45"/>
      <c r="O250" s="42">
        <v>0.2</v>
      </c>
      <c r="P250" s="43">
        <f t="shared" si="7"/>
        <v>0</v>
      </c>
    </row>
    <row r="251" spans="2:16" ht="48">
      <c r="B251" s="53"/>
      <c r="C251" s="23">
        <v>17</v>
      </c>
      <c r="D251" s="23" t="s">
        <v>426</v>
      </c>
      <c r="E251" s="66" t="s">
        <v>1051</v>
      </c>
      <c r="F251" s="26" t="s">
        <v>379</v>
      </c>
      <c r="G251" s="21" t="s">
        <v>427</v>
      </c>
      <c r="H251" s="23" t="s">
        <v>38</v>
      </c>
      <c r="I251" s="23" t="s">
        <v>428</v>
      </c>
      <c r="J251" s="23"/>
      <c r="K251" s="30">
        <v>4381.2</v>
      </c>
      <c r="L251" s="51"/>
      <c r="M251" s="30">
        <f t="shared" si="8"/>
        <v>0</v>
      </c>
      <c r="N251" s="45"/>
      <c r="O251" s="42">
        <v>0.2</v>
      </c>
      <c r="P251" s="43">
        <f t="shared" si="7"/>
        <v>0</v>
      </c>
    </row>
    <row r="252" spans="2:16" ht="48">
      <c r="B252" s="53"/>
      <c r="C252" s="23">
        <v>18</v>
      </c>
      <c r="D252" s="23" t="s">
        <v>429</v>
      </c>
      <c r="E252" s="66" t="s">
        <v>1052</v>
      </c>
      <c r="F252" s="26" t="s">
        <v>379</v>
      </c>
      <c r="G252" s="21" t="s">
        <v>430</v>
      </c>
      <c r="H252" s="23" t="s">
        <v>38</v>
      </c>
      <c r="I252" s="23" t="s">
        <v>431</v>
      </c>
      <c r="J252" s="23"/>
      <c r="K252" s="30">
        <v>2922</v>
      </c>
      <c r="L252" s="51"/>
      <c r="M252" s="30">
        <f t="shared" si="8"/>
        <v>0</v>
      </c>
      <c r="N252" s="45"/>
      <c r="O252" s="42">
        <v>0.2</v>
      </c>
      <c r="P252" s="43">
        <f t="shared" si="7"/>
        <v>0</v>
      </c>
    </row>
    <row r="253" spans="2:16" ht="48">
      <c r="B253" s="53"/>
      <c r="C253" s="23">
        <v>19</v>
      </c>
      <c r="D253" s="23" t="s">
        <v>432</v>
      </c>
      <c r="E253" s="66" t="s">
        <v>1053</v>
      </c>
      <c r="F253" s="26" t="s">
        <v>379</v>
      </c>
      <c r="G253" s="21" t="s">
        <v>433</v>
      </c>
      <c r="H253" s="23" t="s">
        <v>38</v>
      </c>
      <c r="I253" s="23" t="s">
        <v>434</v>
      </c>
      <c r="J253" s="23"/>
      <c r="K253" s="30">
        <v>18775.2</v>
      </c>
      <c r="L253" s="51"/>
      <c r="M253" s="30">
        <f t="shared" si="8"/>
        <v>0</v>
      </c>
      <c r="N253" s="45"/>
      <c r="O253" s="42">
        <v>0.2</v>
      </c>
      <c r="P253" s="43">
        <f t="shared" si="7"/>
        <v>0</v>
      </c>
    </row>
    <row r="254" spans="2:16" ht="48">
      <c r="B254" s="53"/>
      <c r="C254" s="23">
        <v>20</v>
      </c>
      <c r="D254" s="23" t="s">
        <v>435</v>
      </c>
      <c r="E254" s="66" t="s">
        <v>1054</v>
      </c>
      <c r="F254" s="26" t="s">
        <v>379</v>
      </c>
      <c r="G254" s="21" t="s">
        <v>436</v>
      </c>
      <c r="H254" s="23" t="s">
        <v>38</v>
      </c>
      <c r="I254" s="23" t="s">
        <v>437</v>
      </c>
      <c r="J254" s="23"/>
      <c r="K254" s="30">
        <v>12246</v>
      </c>
      <c r="L254" s="51"/>
      <c r="M254" s="30">
        <f t="shared" si="8"/>
        <v>0</v>
      </c>
      <c r="N254" s="45"/>
      <c r="O254" s="42">
        <v>0.2</v>
      </c>
      <c r="P254" s="43">
        <f t="shared" si="7"/>
        <v>0</v>
      </c>
    </row>
    <row r="255" spans="2:16" ht="48">
      <c r="B255" s="53"/>
      <c r="C255" s="23">
        <v>21</v>
      </c>
      <c r="D255" s="23" t="s">
        <v>438</v>
      </c>
      <c r="E255" s="66" t="s">
        <v>1055</v>
      </c>
      <c r="F255" s="26" t="s">
        <v>379</v>
      </c>
      <c r="G255" s="21" t="s">
        <v>439</v>
      </c>
      <c r="H255" s="23" t="s">
        <v>38</v>
      </c>
      <c r="I255" s="23" t="s">
        <v>440</v>
      </c>
      <c r="J255" s="23"/>
      <c r="K255" s="30">
        <v>5716.8</v>
      </c>
      <c r="L255" s="51"/>
      <c r="M255" s="30">
        <f t="shared" si="8"/>
        <v>0</v>
      </c>
      <c r="N255" s="45"/>
      <c r="O255" s="42">
        <v>0.2</v>
      </c>
      <c r="P255" s="43">
        <f t="shared" si="7"/>
        <v>0</v>
      </c>
    </row>
    <row r="256" spans="2:16" ht="48">
      <c r="B256" s="53"/>
      <c r="C256" s="23">
        <v>22</v>
      </c>
      <c r="D256" s="23" t="s">
        <v>441</v>
      </c>
      <c r="E256" s="66" t="s">
        <v>1056</v>
      </c>
      <c r="F256" s="26" t="s">
        <v>379</v>
      </c>
      <c r="G256" s="21" t="s">
        <v>442</v>
      </c>
      <c r="H256" s="23" t="s">
        <v>38</v>
      </c>
      <c r="I256" s="23" t="s">
        <v>443</v>
      </c>
      <c r="J256" s="23"/>
      <c r="K256" s="30">
        <v>6529.2</v>
      </c>
      <c r="L256" s="51"/>
      <c r="M256" s="30">
        <f t="shared" si="8"/>
        <v>0</v>
      </c>
      <c r="N256" s="45"/>
      <c r="O256" s="42">
        <v>0.2</v>
      </c>
      <c r="P256" s="43">
        <f t="shared" si="7"/>
        <v>0</v>
      </c>
    </row>
    <row r="257" spans="2:16" ht="48">
      <c r="B257" s="53"/>
      <c r="C257" s="23">
        <v>23</v>
      </c>
      <c r="D257" s="23" t="s">
        <v>444</v>
      </c>
      <c r="E257" s="66" t="s">
        <v>1057</v>
      </c>
      <c r="F257" s="26" t="s">
        <v>379</v>
      </c>
      <c r="G257" s="21" t="s">
        <v>445</v>
      </c>
      <c r="H257" s="23" t="s">
        <v>38</v>
      </c>
      <c r="I257" s="23" t="s">
        <v>446</v>
      </c>
      <c r="J257" s="23"/>
      <c r="K257" s="30">
        <v>5913.6</v>
      </c>
      <c r="L257" s="51"/>
      <c r="M257" s="30">
        <f t="shared" si="8"/>
        <v>0</v>
      </c>
      <c r="N257" s="45"/>
      <c r="O257" s="42">
        <v>0.2</v>
      </c>
      <c r="P257" s="43">
        <f t="shared" si="7"/>
        <v>0</v>
      </c>
    </row>
    <row r="258" spans="2:16" ht="48">
      <c r="B258" s="53"/>
      <c r="C258" s="23">
        <v>24</v>
      </c>
      <c r="D258" s="23" t="s">
        <v>447</v>
      </c>
      <c r="E258" s="66" t="s">
        <v>1058</v>
      </c>
      <c r="F258" s="26" t="s">
        <v>379</v>
      </c>
      <c r="G258" s="21" t="s">
        <v>448</v>
      </c>
      <c r="H258" s="23" t="s">
        <v>38</v>
      </c>
      <c r="I258" s="23" t="s">
        <v>381</v>
      </c>
      <c r="J258" s="23"/>
      <c r="K258" s="30">
        <v>13879.2</v>
      </c>
      <c r="L258" s="51"/>
      <c r="M258" s="30">
        <f t="shared" si="8"/>
        <v>0</v>
      </c>
      <c r="N258" s="45"/>
      <c r="O258" s="42">
        <v>0.2</v>
      </c>
      <c r="P258" s="43">
        <f t="shared" si="7"/>
        <v>0</v>
      </c>
    </row>
    <row r="259" spans="2:16" ht="48">
      <c r="B259" s="53"/>
      <c r="C259" s="23">
        <v>25</v>
      </c>
      <c r="D259" s="23" t="s">
        <v>449</v>
      </c>
      <c r="E259" s="66" t="s">
        <v>1059</v>
      </c>
      <c r="F259" s="26" t="s">
        <v>379</v>
      </c>
      <c r="G259" s="21" t="s">
        <v>450</v>
      </c>
      <c r="H259" s="23" t="s">
        <v>38</v>
      </c>
      <c r="I259" s="23" t="s">
        <v>451</v>
      </c>
      <c r="J259" s="23"/>
      <c r="K259" s="30">
        <v>14024.4</v>
      </c>
      <c r="L259" s="51"/>
      <c r="M259" s="30">
        <f t="shared" si="8"/>
        <v>0</v>
      </c>
      <c r="N259" s="45"/>
      <c r="O259" s="42">
        <v>0.2</v>
      </c>
      <c r="P259" s="43">
        <f t="shared" si="7"/>
        <v>0</v>
      </c>
    </row>
    <row r="260" spans="2:16" ht="48">
      <c r="B260" s="53"/>
      <c r="C260" s="23">
        <v>26</v>
      </c>
      <c r="D260" s="23" t="s">
        <v>452</v>
      </c>
      <c r="E260" s="66" t="s">
        <v>1060</v>
      </c>
      <c r="F260" s="26" t="s">
        <v>379</v>
      </c>
      <c r="G260" s="21" t="s">
        <v>453</v>
      </c>
      <c r="H260" s="23" t="s">
        <v>38</v>
      </c>
      <c r="I260" s="23" t="s">
        <v>454</v>
      </c>
      <c r="J260" s="23"/>
      <c r="K260" s="30">
        <v>15705.6</v>
      </c>
      <c r="L260" s="51"/>
      <c r="M260" s="30">
        <f t="shared" si="8"/>
        <v>0</v>
      </c>
      <c r="N260" s="45"/>
      <c r="O260" s="42">
        <v>0.2</v>
      </c>
      <c r="P260" s="43">
        <f t="shared" si="7"/>
        <v>0</v>
      </c>
    </row>
    <row r="261" spans="2:16" ht="48">
      <c r="B261" s="53"/>
      <c r="C261" s="23">
        <v>27</v>
      </c>
      <c r="D261" s="23" t="s">
        <v>455</v>
      </c>
      <c r="E261" s="66" t="s">
        <v>1061</v>
      </c>
      <c r="F261" s="26" t="s">
        <v>379</v>
      </c>
      <c r="G261" s="21" t="s">
        <v>456</v>
      </c>
      <c r="H261" s="23" t="s">
        <v>38</v>
      </c>
      <c r="I261" s="23" t="s">
        <v>457</v>
      </c>
      <c r="J261" s="23"/>
      <c r="K261" s="30">
        <v>41685.6</v>
      </c>
      <c r="L261" s="51"/>
      <c r="M261" s="30">
        <f t="shared" si="8"/>
        <v>0</v>
      </c>
      <c r="N261" s="45"/>
      <c r="O261" s="42">
        <v>0.2</v>
      </c>
      <c r="P261" s="43">
        <f t="shared" si="7"/>
        <v>0</v>
      </c>
    </row>
    <row r="262" spans="2:16" ht="48">
      <c r="B262" s="53"/>
      <c r="C262" s="23">
        <v>28</v>
      </c>
      <c r="D262" s="23" t="s">
        <v>458</v>
      </c>
      <c r="E262" s="66" t="s">
        <v>1062</v>
      </c>
      <c r="F262" s="26" t="s">
        <v>379</v>
      </c>
      <c r="G262" s="21" t="s">
        <v>459</v>
      </c>
      <c r="H262" s="23" t="s">
        <v>38</v>
      </c>
      <c r="I262" s="23" t="s">
        <v>460</v>
      </c>
      <c r="J262" s="23"/>
      <c r="K262" s="30">
        <v>40298.4</v>
      </c>
      <c r="L262" s="51"/>
      <c r="M262" s="30">
        <f t="shared" si="8"/>
        <v>0</v>
      </c>
      <c r="N262" s="45"/>
      <c r="O262" s="42">
        <v>0.2</v>
      </c>
      <c r="P262" s="43">
        <f t="shared" si="7"/>
        <v>0</v>
      </c>
    </row>
    <row r="263" spans="2:16" ht="48">
      <c r="B263" s="53"/>
      <c r="C263" s="23">
        <v>29</v>
      </c>
      <c r="D263" s="23" t="s">
        <v>461</v>
      </c>
      <c r="E263" s="66" t="s">
        <v>1063</v>
      </c>
      <c r="F263" s="26" t="s">
        <v>379</v>
      </c>
      <c r="G263" s="21" t="s">
        <v>462</v>
      </c>
      <c r="H263" s="23" t="s">
        <v>38</v>
      </c>
      <c r="I263" s="23" t="s">
        <v>463</v>
      </c>
      <c r="J263" s="23"/>
      <c r="K263" s="30">
        <v>5102.4</v>
      </c>
      <c r="L263" s="51"/>
      <c r="M263" s="30">
        <f t="shared" si="8"/>
        <v>0</v>
      </c>
      <c r="N263" s="45"/>
      <c r="O263" s="42">
        <v>0.2</v>
      </c>
      <c r="P263" s="43">
        <f t="shared" si="7"/>
        <v>0</v>
      </c>
    </row>
    <row r="264" spans="2:16" ht="48">
      <c r="B264" s="53"/>
      <c r="C264" s="23">
        <v>30</v>
      </c>
      <c r="D264" s="23" t="s">
        <v>464</v>
      </c>
      <c r="E264" s="66" t="s">
        <v>1064</v>
      </c>
      <c r="F264" s="26" t="s">
        <v>379</v>
      </c>
      <c r="G264" s="21" t="s">
        <v>465</v>
      </c>
      <c r="H264" s="23" t="s">
        <v>38</v>
      </c>
      <c r="I264" s="23" t="s">
        <v>466</v>
      </c>
      <c r="J264" s="23"/>
      <c r="K264" s="30">
        <v>29596.8</v>
      </c>
      <c r="L264" s="51"/>
      <c r="M264" s="30">
        <f t="shared" si="8"/>
        <v>0</v>
      </c>
      <c r="N264" s="45"/>
      <c r="O264" s="42">
        <v>0.2</v>
      </c>
      <c r="P264" s="43">
        <f t="shared" si="7"/>
        <v>0</v>
      </c>
    </row>
    <row r="265" spans="2:16" ht="48">
      <c r="B265" s="53"/>
      <c r="C265" s="23">
        <v>31</v>
      </c>
      <c r="D265" s="23" t="s">
        <v>467</v>
      </c>
      <c r="E265" s="66" t="s">
        <v>1065</v>
      </c>
      <c r="F265" s="26" t="s">
        <v>379</v>
      </c>
      <c r="G265" s="21" t="s">
        <v>468</v>
      </c>
      <c r="H265" s="23" t="s">
        <v>38</v>
      </c>
      <c r="I265" s="23" t="s">
        <v>469</v>
      </c>
      <c r="J265" s="23"/>
      <c r="K265" s="30">
        <v>14539.2</v>
      </c>
      <c r="L265" s="51"/>
      <c r="M265" s="30">
        <f t="shared" si="8"/>
        <v>0</v>
      </c>
      <c r="N265" s="45"/>
      <c r="O265" s="42">
        <v>0.2</v>
      </c>
      <c r="P265" s="43">
        <f t="shared" si="7"/>
        <v>0</v>
      </c>
    </row>
    <row r="266" spans="2:16" ht="48">
      <c r="B266" s="53"/>
      <c r="C266" s="23">
        <v>32</v>
      </c>
      <c r="D266" s="23" t="s">
        <v>470</v>
      </c>
      <c r="E266" s="66" t="s">
        <v>1066</v>
      </c>
      <c r="F266" s="26" t="s">
        <v>379</v>
      </c>
      <c r="G266" s="21" t="s">
        <v>471</v>
      </c>
      <c r="H266" s="23" t="s">
        <v>38</v>
      </c>
      <c r="I266" s="23" t="s">
        <v>472</v>
      </c>
      <c r="J266" s="23"/>
      <c r="K266" s="30">
        <v>15000</v>
      </c>
      <c r="L266" s="51"/>
      <c r="M266" s="30">
        <f t="shared" si="8"/>
        <v>0</v>
      </c>
      <c r="N266" s="45"/>
      <c r="O266" s="42">
        <v>0.2</v>
      </c>
      <c r="P266" s="43">
        <f aca="true" t="shared" si="9" ref="P266:P329">M266*O266</f>
        <v>0</v>
      </c>
    </row>
    <row r="267" spans="2:16" ht="48">
      <c r="B267" s="53"/>
      <c r="C267" s="23">
        <v>33</v>
      </c>
      <c r="D267" s="23" t="s">
        <v>473</v>
      </c>
      <c r="E267" s="66" t="s">
        <v>1067</v>
      </c>
      <c r="F267" s="26" t="s">
        <v>379</v>
      </c>
      <c r="G267" s="21" t="s">
        <v>474</v>
      </c>
      <c r="H267" s="23" t="s">
        <v>38</v>
      </c>
      <c r="I267" s="23" t="s">
        <v>399</v>
      </c>
      <c r="J267" s="23"/>
      <c r="K267" s="30">
        <v>13160.4</v>
      </c>
      <c r="L267" s="51"/>
      <c r="M267" s="30">
        <f t="shared" si="8"/>
        <v>0</v>
      </c>
      <c r="N267" s="45"/>
      <c r="O267" s="42">
        <v>0.2</v>
      </c>
      <c r="P267" s="43">
        <f t="shared" si="9"/>
        <v>0</v>
      </c>
    </row>
    <row r="268" spans="2:16" ht="48">
      <c r="B268" s="53"/>
      <c r="C268" s="23">
        <v>34</v>
      </c>
      <c r="D268" s="23" t="s">
        <v>475</v>
      </c>
      <c r="E268" s="66" t="s">
        <v>1068</v>
      </c>
      <c r="F268" s="26" t="s">
        <v>379</v>
      </c>
      <c r="G268" s="21" t="s">
        <v>476</v>
      </c>
      <c r="H268" s="23" t="s">
        <v>38</v>
      </c>
      <c r="I268" s="23" t="s">
        <v>477</v>
      </c>
      <c r="J268" s="23"/>
      <c r="K268" s="30">
        <v>2629.2</v>
      </c>
      <c r="L268" s="51"/>
      <c r="M268" s="30">
        <f t="shared" si="8"/>
        <v>0</v>
      </c>
      <c r="N268" s="45"/>
      <c r="O268" s="42">
        <v>0.2</v>
      </c>
      <c r="P268" s="43">
        <f t="shared" si="9"/>
        <v>0</v>
      </c>
    </row>
    <row r="269" spans="2:16" ht="48">
      <c r="B269" s="53"/>
      <c r="C269" s="23">
        <v>35</v>
      </c>
      <c r="D269" s="23" t="s">
        <v>478</v>
      </c>
      <c r="E269" s="66" t="s">
        <v>1069</v>
      </c>
      <c r="F269" s="26" t="s">
        <v>379</v>
      </c>
      <c r="G269" s="21" t="s">
        <v>479</v>
      </c>
      <c r="H269" s="23" t="s">
        <v>38</v>
      </c>
      <c r="I269" s="23" t="s">
        <v>396</v>
      </c>
      <c r="J269" s="23"/>
      <c r="K269" s="30">
        <v>34281.6</v>
      </c>
      <c r="L269" s="51"/>
      <c r="M269" s="30">
        <f t="shared" si="8"/>
        <v>0</v>
      </c>
      <c r="N269" s="45"/>
      <c r="O269" s="42">
        <v>0.2</v>
      </c>
      <c r="P269" s="43">
        <f t="shared" si="9"/>
        <v>0</v>
      </c>
    </row>
    <row r="270" spans="2:16" ht="60">
      <c r="B270" s="53"/>
      <c r="C270" s="23">
        <v>36</v>
      </c>
      <c r="D270" s="23" t="s">
        <v>480</v>
      </c>
      <c r="E270" s="66" t="s">
        <v>1070</v>
      </c>
      <c r="F270" s="26" t="s">
        <v>379</v>
      </c>
      <c r="G270" s="21" t="s">
        <v>481</v>
      </c>
      <c r="H270" s="23" t="s">
        <v>38</v>
      </c>
      <c r="I270" s="23" t="s">
        <v>482</v>
      </c>
      <c r="J270" s="23"/>
      <c r="K270" s="30">
        <v>3068.4</v>
      </c>
      <c r="L270" s="51"/>
      <c r="M270" s="30">
        <f t="shared" si="8"/>
        <v>0</v>
      </c>
      <c r="N270" s="45"/>
      <c r="O270" s="42">
        <v>0.2</v>
      </c>
      <c r="P270" s="43">
        <f t="shared" si="9"/>
        <v>0</v>
      </c>
    </row>
    <row r="271" spans="2:16" ht="48">
      <c r="B271" s="53"/>
      <c r="C271" s="23">
        <v>37</v>
      </c>
      <c r="D271" s="23" t="s">
        <v>483</v>
      </c>
      <c r="E271" s="66" t="s">
        <v>1071</v>
      </c>
      <c r="F271" s="26" t="s">
        <v>379</v>
      </c>
      <c r="G271" s="21" t="s">
        <v>484</v>
      </c>
      <c r="H271" s="23" t="s">
        <v>38</v>
      </c>
      <c r="I271" s="23" t="s">
        <v>485</v>
      </c>
      <c r="J271" s="23"/>
      <c r="K271" s="30">
        <v>7585.2</v>
      </c>
      <c r="L271" s="51"/>
      <c r="M271" s="30">
        <f t="shared" si="8"/>
        <v>0</v>
      </c>
      <c r="N271" s="45"/>
      <c r="O271" s="42">
        <v>0.2</v>
      </c>
      <c r="P271" s="43">
        <f t="shared" si="9"/>
        <v>0</v>
      </c>
    </row>
    <row r="272" spans="2:16" ht="48">
      <c r="B272" s="53"/>
      <c r="C272" s="23">
        <v>38</v>
      </c>
      <c r="D272" s="23" t="s">
        <v>486</v>
      </c>
      <c r="E272" s="66" t="s">
        <v>1072</v>
      </c>
      <c r="F272" s="26" t="s">
        <v>379</v>
      </c>
      <c r="G272" s="21" t="s">
        <v>487</v>
      </c>
      <c r="H272" s="23" t="s">
        <v>38</v>
      </c>
      <c r="I272" s="23" t="s">
        <v>402</v>
      </c>
      <c r="J272" s="23"/>
      <c r="K272" s="30">
        <v>2577.6</v>
      </c>
      <c r="L272" s="51"/>
      <c r="M272" s="30">
        <f t="shared" si="8"/>
        <v>0</v>
      </c>
      <c r="N272" s="45"/>
      <c r="O272" s="42">
        <v>0.2</v>
      </c>
      <c r="P272" s="43">
        <f t="shared" si="9"/>
        <v>0</v>
      </c>
    </row>
    <row r="273" spans="2:16" ht="48">
      <c r="B273" s="53"/>
      <c r="C273" s="23">
        <v>39</v>
      </c>
      <c r="D273" s="23" t="s">
        <v>488</v>
      </c>
      <c r="E273" s="66" t="s">
        <v>1073</v>
      </c>
      <c r="F273" s="26" t="s">
        <v>379</v>
      </c>
      <c r="G273" s="21" t="s">
        <v>489</v>
      </c>
      <c r="H273" s="23" t="s">
        <v>38</v>
      </c>
      <c r="I273" s="23" t="s">
        <v>490</v>
      </c>
      <c r="J273" s="23"/>
      <c r="K273" s="30">
        <v>5299.2</v>
      </c>
      <c r="L273" s="51"/>
      <c r="M273" s="30">
        <f t="shared" si="8"/>
        <v>0</v>
      </c>
      <c r="N273" s="45"/>
      <c r="O273" s="42">
        <v>0.2</v>
      </c>
      <c r="P273" s="43">
        <f t="shared" si="9"/>
        <v>0</v>
      </c>
    </row>
    <row r="274" spans="2:16" ht="48">
      <c r="B274" s="53"/>
      <c r="C274" s="23">
        <v>40</v>
      </c>
      <c r="D274" s="23" t="s">
        <v>491</v>
      </c>
      <c r="E274" s="66" t="s">
        <v>1074</v>
      </c>
      <c r="F274" s="21" t="s">
        <v>379</v>
      </c>
      <c r="G274" s="21" t="s">
        <v>492</v>
      </c>
      <c r="H274" s="23" t="s">
        <v>38</v>
      </c>
      <c r="I274" s="23" t="s">
        <v>493</v>
      </c>
      <c r="J274" s="23"/>
      <c r="K274" s="30">
        <v>49484.4</v>
      </c>
      <c r="L274" s="51"/>
      <c r="M274" s="30">
        <f t="shared" si="8"/>
        <v>0</v>
      </c>
      <c r="N274" s="45"/>
      <c r="O274" s="42">
        <v>0.2</v>
      </c>
      <c r="P274" s="43">
        <f t="shared" si="9"/>
        <v>0</v>
      </c>
    </row>
    <row r="275" spans="2:16" ht="60">
      <c r="B275" s="53"/>
      <c r="C275" s="23">
        <v>41</v>
      </c>
      <c r="D275" s="23" t="s">
        <v>494</v>
      </c>
      <c r="E275" s="66" t="s">
        <v>1075</v>
      </c>
      <c r="F275" s="26" t="s">
        <v>379</v>
      </c>
      <c r="G275" s="21" t="s">
        <v>495</v>
      </c>
      <c r="H275" s="23" t="s">
        <v>38</v>
      </c>
      <c r="I275" s="23" t="s">
        <v>496</v>
      </c>
      <c r="J275" s="23"/>
      <c r="K275" s="30">
        <v>10053.6</v>
      </c>
      <c r="L275" s="51"/>
      <c r="M275" s="30">
        <f t="shared" si="8"/>
        <v>0</v>
      </c>
      <c r="N275" s="45"/>
      <c r="O275" s="42">
        <v>0.2</v>
      </c>
      <c r="P275" s="43">
        <f t="shared" si="9"/>
        <v>0</v>
      </c>
    </row>
    <row r="276" spans="2:16" ht="48">
      <c r="B276" s="53"/>
      <c r="C276" s="23">
        <v>42</v>
      </c>
      <c r="D276" s="23" t="s">
        <v>497</v>
      </c>
      <c r="E276" s="66" t="s">
        <v>1076</v>
      </c>
      <c r="F276" s="26" t="s">
        <v>379</v>
      </c>
      <c r="G276" s="21" t="s">
        <v>498</v>
      </c>
      <c r="H276" s="23" t="s">
        <v>38</v>
      </c>
      <c r="I276" s="23" t="s">
        <v>499</v>
      </c>
      <c r="J276" s="23"/>
      <c r="K276" s="30">
        <v>12618</v>
      </c>
      <c r="L276" s="51"/>
      <c r="M276" s="30">
        <f t="shared" si="8"/>
        <v>0</v>
      </c>
      <c r="N276" s="45"/>
      <c r="O276" s="42">
        <v>0.2</v>
      </c>
      <c r="P276" s="43">
        <f t="shared" si="9"/>
        <v>0</v>
      </c>
    </row>
    <row r="277" spans="2:16" ht="48">
      <c r="B277" s="53"/>
      <c r="C277" s="23">
        <v>43</v>
      </c>
      <c r="D277" s="23" t="s">
        <v>500</v>
      </c>
      <c r="E277" s="66" t="s">
        <v>1077</v>
      </c>
      <c r="F277" s="26" t="s">
        <v>379</v>
      </c>
      <c r="G277" s="21" t="s">
        <v>501</v>
      </c>
      <c r="H277" s="23" t="s">
        <v>38</v>
      </c>
      <c r="I277" s="23" t="s">
        <v>428</v>
      </c>
      <c r="J277" s="23"/>
      <c r="K277" s="30">
        <v>4726.8</v>
      </c>
      <c r="L277" s="51"/>
      <c r="M277" s="30">
        <f t="shared" si="8"/>
        <v>0</v>
      </c>
      <c r="N277" s="45"/>
      <c r="O277" s="42">
        <v>0.2</v>
      </c>
      <c r="P277" s="43">
        <f t="shared" si="9"/>
        <v>0</v>
      </c>
    </row>
    <row r="278" spans="2:16" ht="48">
      <c r="B278" s="53"/>
      <c r="C278" s="23">
        <v>44</v>
      </c>
      <c r="D278" s="23" t="s">
        <v>502</v>
      </c>
      <c r="E278" s="66" t="s">
        <v>1078</v>
      </c>
      <c r="F278" s="26" t="s">
        <v>379</v>
      </c>
      <c r="G278" s="21" t="s">
        <v>503</v>
      </c>
      <c r="H278" s="23" t="s">
        <v>38</v>
      </c>
      <c r="I278" s="23" t="s">
        <v>499</v>
      </c>
      <c r="J278" s="23"/>
      <c r="K278" s="30">
        <v>10203.6</v>
      </c>
      <c r="L278" s="51"/>
      <c r="M278" s="30">
        <f t="shared" si="8"/>
        <v>0</v>
      </c>
      <c r="N278" s="45"/>
      <c r="O278" s="42">
        <v>0.2</v>
      </c>
      <c r="P278" s="43">
        <f t="shared" si="9"/>
        <v>0</v>
      </c>
    </row>
    <row r="279" spans="2:16" ht="48">
      <c r="B279" s="53"/>
      <c r="C279" s="23">
        <v>45</v>
      </c>
      <c r="D279" s="23" t="s">
        <v>504</v>
      </c>
      <c r="E279" s="66" t="s">
        <v>1079</v>
      </c>
      <c r="F279" s="26" t="s">
        <v>379</v>
      </c>
      <c r="G279" s="21" t="s">
        <v>505</v>
      </c>
      <c r="H279" s="23" t="s">
        <v>38</v>
      </c>
      <c r="I279" s="23" t="s">
        <v>506</v>
      </c>
      <c r="J279" s="23"/>
      <c r="K279" s="30">
        <v>7068</v>
      </c>
      <c r="L279" s="51"/>
      <c r="M279" s="30">
        <f t="shared" si="8"/>
        <v>0</v>
      </c>
      <c r="N279" s="45"/>
      <c r="O279" s="42">
        <v>0.2</v>
      </c>
      <c r="P279" s="43">
        <f t="shared" si="9"/>
        <v>0</v>
      </c>
    </row>
    <row r="280" spans="2:16" ht="60">
      <c r="B280" s="53"/>
      <c r="C280" s="23">
        <v>46</v>
      </c>
      <c r="D280" s="23" t="s">
        <v>507</v>
      </c>
      <c r="E280" s="66" t="s">
        <v>1080</v>
      </c>
      <c r="F280" s="26" t="s">
        <v>379</v>
      </c>
      <c r="G280" s="21" t="s">
        <v>508</v>
      </c>
      <c r="H280" s="23" t="s">
        <v>38</v>
      </c>
      <c r="I280" s="23" t="s">
        <v>506</v>
      </c>
      <c r="J280" s="23"/>
      <c r="K280" s="30">
        <v>6912</v>
      </c>
      <c r="L280" s="51"/>
      <c r="M280" s="30">
        <f t="shared" si="8"/>
        <v>0</v>
      </c>
      <c r="N280" s="45"/>
      <c r="O280" s="42">
        <v>0.2</v>
      </c>
      <c r="P280" s="43">
        <f t="shared" si="9"/>
        <v>0</v>
      </c>
    </row>
    <row r="281" spans="2:16" ht="48">
      <c r="B281" s="53"/>
      <c r="C281" s="23">
        <v>47</v>
      </c>
      <c r="D281" s="23" t="s">
        <v>509</v>
      </c>
      <c r="E281" s="66" t="s">
        <v>1081</v>
      </c>
      <c r="F281" s="26" t="s">
        <v>379</v>
      </c>
      <c r="G281" s="21" t="s">
        <v>510</v>
      </c>
      <c r="H281" s="23" t="s">
        <v>38</v>
      </c>
      <c r="I281" s="23" t="s">
        <v>511</v>
      </c>
      <c r="J281" s="23"/>
      <c r="K281" s="30">
        <v>23463.6</v>
      </c>
      <c r="L281" s="51"/>
      <c r="M281" s="30">
        <f t="shared" si="8"/>
        <v>0</v>
      </c>
      <c r="N281" s="45"/>
      <c r="O281" s="42">
        <v>0.2</v>
      </c>
      <c r="P281" s="43">
        <f t="shared" si="9"/>
        <v>0</v>
      </c>
    </row>
    <row r="282" spans="2:16" ht="48">
      <c r="B282" s="53"/>
      <c r="C282" s="23">
        <v>48</v>
      </c>
      <c r="D282" s="23" t="s">
        <v>512</v>
      </c>
      <c r="E282" s="66" t="s">
        <v>1082</v>
      </c>
      <c r="F282" s="26" t="s">
        <v>379</v>
      </c>
      <c r="G282" s="21" t="s">
        <v>513</v>
      </c>
      <c r="H282" s="23" t="s">
        <v>38</v>
      </c>
      <c r="I282" s="23" t="s">
        <v>506</v>
      </c>
      <c r="J282" s="23"/>
      <c r="K282" s="30">
        <v>34111.2</v>
      </c>
      <c r="L282" s="51"/>
      <c r="M282" s="30">
        <f t="shared" si="8"/>
        <v>0</v>
      </c>
      <c r="N282" s="45"/>
      <c r="O282" s="42">
        <v>0.2</v>
      </c>
      <c r="P282" s="43">
        <f t="shared" si="9"/>
        <v>0</v>
      </c>
    </row>
    <row r="283" spans="2:16" ht="48">
      <c r="B283" s="53"/>
      <c r="C283" s="23">
        <v>49</v>
      </c>
      <c r="D283" s="23" t="s">
        <v>514</v>
      </c>
      <c r="E283" s="66" t="s">
        <v>1083</v>
      </c>
      <c r="F283" s="26" t="s">
        <v>379</v>
      </c>
      <c r="G283" s="21" t="s">
        <v>515</v>
      </c>
      <c r="H283" s="23" t="s">
        <v>38</v>
      </c>
      <c r="I283" s="23" t="s">
        <v>506</v>
      </c>
      <c r="J283" s="23"/>
      <c r="K283" s="30">
        <v>34111.2</v>
      </c>
      <c r="L283" s="51"/>
      <c r="M283" s="30">
        <f t="shared" si="8"/>
        <v>0</v>
      </c>
      <c r="N283" s="45"/>
      <c r="O283" s="42">
        <v>0.2</v>
      </c>
      <c r="P283" s="43">
        <f t="shared" si="9"/>
        <v>0</v>
      </c>
    </row>
    <row r="284" spans="2:16" ht="48">
      <c r="B284" s="53"/>
      <c r="C284" s="23">
        <v>50</v>
      </c>
      <c r="D284" s="23" t="s">
        <v>516</v>
      </c>
      <c r="E284" s="66" t="s">
        <v>1084</v>
      </c>
      <c r="F284" s="26" t="s">
        <v>379</v>
      </c>
      <c r="G284" s="21" t="s">
        <v>517</v>
      </c>
      <c r="H284" s="23" t="s">
        <v>38</v>
      </c>
      <c r="I284" s="23" t="s">
        <v>506</v>
      </c>
      <c r="J284" s="23"/>
      <c r="K284" s="30">
        <v>34111.2</v>
      </c>
      <c r="L284" s="51"/>
      <c r="M284" s="30">
        <f t="shared" si="8"/>
        <v>0</v>
      </c>
      <c r="N284" s="45"/>
      <c r="O284" s="42">
        <v>0.2</v>
      </c>
      <c r="P284" s="43">
        <f t="shared" si="9"/>
        <v>0</v>
      </c>
    </row>
    <row r="285" spans="2:16" ht="48">
      <c r="B285" s="53"/>
      <c r="C285" s="23">
        <v>51</v>
      </c>
      <c r="D285" s="23" t="s">
        <v>518</v>
      </c>
      <c r="E285" s="66" t="s">
        <v>1085</v>
      </c>
      <c r="F285" s="26" t="s">
        <v>379</v>
      </c>
      <c r="G285" s="21" t="s">
        <v>519</v>
      </c>
      <c r="H285" s="23" t="s">
        <v>38</v>
      </c>
      <c r="I285" s="23" t="s">
        <v>428</v>
      </c>
      <c r="J285" s="23"/>
      <c r="K285" s="30">
        <v>4381.2</v>
      </c>
      <c r="L285" s="51"/>
      <c r="M285" s="30">
        <f t="shared" si="8"/>
        <v>0</v>
      </c>
      <c r="N285" s="45"/>
      <c r="O285" s="42">
        <v>0.2</v>
      </c>
      <c r="P285" s="43">
        <f t="shared" si="9"/>
        <v>0</v>
      </c>
    </row>
    <row r="286" spans="2:16" ht="48">
      <c r="B286" s="53"/>
      <c r="C286" s="23">
        <v>52</v>
      </c>
      <c r="D286" s="23" t="s">
        <v>520</v>
      </c>
      <c r="E286" s="66" t="s">
        <v>1086</v>
      </c>
      <c r="F286" s="26" t="s">
        <v>379</v>
      </c>
      <c r="G286" s="21" t="s">
        <v>521</v>
      </c>
      <c r="H286" s="23" t="s">
        <v>38</v>
      </c>
      <c r="I286" s="23" t="s">
        <v>522</v>
      </c>
      <c r="J286" s="23"/>
      <c r="K286" s="30">
        <v>16532.4</v>
      </c>
      <c r="L286" s="51"/>
      <c r="M286" s="30">
        <f t="shared" si="8"/>
        <v>0</v>
      </c>
      <c r="N286" s="45"/>
      <c r="O286" s="42">
        <v>0.2</v>
      </c>
      <c r="P286" s="43">
        <f t="shared" si="9"/>
        <v>0</v>
      </c>
    </row>
    <row r="287" spans="2:16" ht="48">
      <c r="B287" s="53"/>
      <c r="C287" s="23">
        <v>53</v>
      </c>
      <c r="D287" s="23" t="s">
        <v>523</v>
      </c>
      <c r="E287" s="66" t="s">
        <v>1087</v>
      </c>
      <c r="F287" s="26" t="s">
        <v>379</v>
      </c>
      <c r="G287" s="21" t="s">
        <v>524</v>
      </c>
      <c r="H287" s="23" t="s">
        <v>38</v>
      </c>
      <c r="I287" s="23" t="s">
        <v>506</v>
      </c>
      <c r="J287" s="23"/>
      <c r="K287" s="30">
        <v>34111.2</v>
      </c>
      <c r="L287" s="51"/>
      <c r="M287" s="30">
        <f t="shared" si="8"/>
        <v>0</v>
      </c>
      <c r="N287" s="45"/>
      <c r="O287" s="42">
        <v>0.2</v>
      </c>
      <c r="P287" s="43">
        <f t="shared" si="9"/>
        <v>0</v>
      </c>
    </row>
    <row r="288" spans="2:16" ht="48">
      <c r="B288" s="53"/>
      <c r="C288" s="23">
        <v>54</v>
      </c>
      <c r="D288" s="23" t="s">
        <v>525</v>
      </c>
      <c r="E288" s="66" t="s">
        <v>1088</v>
      </c>
      <c r="F288" s="26" t="s">
        <v>379</v>
      </c>
      <c r="G288" s="21" t="s">
        <v>526</v>
      </c>
      <c r="H288" s="23" t="s">
        <v>38</v>
      </c>
      <c r="I288" s="23" t="s">
        <v>506</v>
      </c>
      <c r="J288" s="23"/>
      <c r="K288" s="30">
        <v>34111.2</v>
      </c>
      <c r="L288" s="51"/>
      <c r="M288" s="30">
        <f t="shared" si="8"/>
        <v>0</v>
      </c>
      <c r="N288" s="45"/>
      <c r="O288" s="42">
        <v>0.2</v>
      </c>
      <c r="P288" s="43">
        <f t="shared" si="9"/>
        <v>0</v>
      </c>
    </row>
    <row r="289" spans="2:16" ht="48">
      <c r="B289" s="53"/>
      <c r="C289" s="23">
        <v>55</v>
      </c>
      <c r="D289" s="23" t="s">
        <v>527</v>
      </c>
      <c r="E289" s="66" t="s">
        <v>1089</v>
      </c>
      <c r="F289" s="26" t="s">
        <v>379</v>
      </c>
      <c r="G289" s="21" t="s">
        <v>528</v>
      </c>
      <c r="H289" s="23" t="s">
        <v>38</v>
      </c>
      <c r="I289" s="23" t="s">
        <v>477</v>
      </c>
      <c r="J289" s="23"/>
      <c r="K289" s="30">
        <v>2011.2</v>
      </c>
      <c r="L289" s="51"/>
      <c r="M289" s="30">
        <f t="shared" si="8"/>
        <v>0</v>
      </c>
      <c r="N289" s="45"/>
      <c r="O289" s="42">
        <v>0.2</v>
      </c>
      <c r="P289" s="43">
        <f t="shared" si="9"/>
        <v>0</v>
      </c>
    </row>
    <row r="290" spans="2:16" ht="48">
      <c r="B290" s="53"/>
      <c r="C290" s="23">
        <v>56</v>
      </c>
      <c r="D290" s="23" t="s">
        <v>529</v>
      </c>
      <c r="E290" s="66" t="s">
        <v>1090</v>
      </c>
      <c r="F290" s="26" t="s">
        <v>379</v>
      </c>
      <c r="G290" s="21" t="s">
        <v>530</v>
      </c>
      <c r="H290" s="23" t="s">
        <v>38</v>
      </c>
      <c r="I290" s="23" t="s">
        <v>506</v>
      </c>
      <c r="J290" s="23"/>
      <c r="K290" s="30">
        <v>16062</v>
      </c>
      <c r="L290" s="51"/>
      <c r="M290" s="30">
        <f t="shared" si="8"/>
        <v>0</v>
      </c>
      <c r="N290" s="45"/>
      <c r="O290" s="42">
        <v>0.2</v>
      </c>
      <c r="P290" s="43">
        <f t="shared" si="9"/>
        <v>0</v>
      </c>
    </row>
    <row r="291" spans="2:16" ht="48">
      <c r="B291" s="53"/>
      <c r="C291" s="23">
        <v>57</v>
      </c>
      <c r="D291" s="23" t="s">
        <v>531</v>
      </c>
      <c r="E291" s="66" t="s">
        <v>1091</v>
      </c>
      <c r="F291" s="26" t="s">
        <v>379</v>
      </c>
      <c r="G291" s="21" t="s">
        <v>532</v>
      </c>
      <c r="H291" s="23" t="s">
        <v>38</v>
      </c>
      <c r="I291" s="23" t="s">
        <v>381</v>
      </c>
      <c r="J291" s="23"/>
      <c r="K291" s="30">
        <v>5114.4</v>
      </c>
      <c r="L291" s="51"/>
      <c r="M291" s="30">
        <f t="shared" si="8"/>
        <v>0</v>
      </c>
      <c r="N291" s="45"/>
      <c r="O291" s="42">
        <v>0.2</v>
      </c>
      <c r="P291" s="43">
        <f t="shared" si="9"/>
        <v>0</v>
      </c>
    </row>
    <row r="292" spans="2:16" ht="48">
      <c r="B292" s="53"/>
      <c r="C292" s="23">
        <v>58</v>
      </c>
      <c r="D292" s="23" t="s">
        <v>533</v>
      </c>
      <c r="E292" s="66" t="s">
        <v>1092</v>
      </c>
      <c r="F292" s="26" t="s">
        <v>379</v>
      </c>
      <c r="G292" s="21" t="s">
        <v>534</v>
      </c>
      <c r="H292" s="23" t="s">
        <v>38</v>
      </c>
      <c r="I292" s="23" t="s">
        <v>506</v>
      </c>
      <c r="J292" s="23"/>
      <c r="K292" s="30">
        <v>12490.8</v>
      </c>
      <c r="L292" s="51"/>
      <c r="M292" s="30">
        <f t="shared" si="8"/>
        <v>0</v>
      </c>
      <c r="N292" s="45"/>
      <c r="O292" s="42">
        <v>0.2</v>
      </c>
      <c r="P292" s="43">
        <f t="shared" si="9"/>
        <v>0</v>
      </c>
    </row>
    <row r="293" spans="2:16" ht="48">
      <c r="B293" s="53"/>
      <c r="C293" s="23">
        <v>59</v>
      </c>
      <c r="D293" s="23" t="s">
        <v>535</v>
      </c>
      <c r="E293" s="66" t="s">
        <v>1093</v>
      </c>
      <c r="F293" s="26" t="s">
        <v>379</v>
      </c>
      <c r="G293" s="21" t="s">
        <v>536</v>
      </c>
      <c r="H293" s="23" t="s">
        <v>38</v>
      </c>
      <c r="I293" s="23" t="s">
        <v>499</v>
      </c>
      <c r="J293" s="23"/>
      <c r="K293" s="30">
        <v>12244.8</v>
      </c>
      <c r="L293" s="51"/>
      <c r="M293" s="30">
        <f t="shared" si="8"/>
        <v>0</v>
      </c>
      <c r="N293" s="45"/>
      <c r="O293" s="42">
        <v>0.2</v>
      </c>
      <c r="P293" s="43">
        <f t="shared" si="9"/>
        <v>0</v>
      </c>
    </row>
    <row r="294" spans="2:16" ht="48">
      <c r="B294" s="53"/>
      <c r="C294" s="23">
        <v>60</v>
      </c>
      <c r="D294" s="23" t="s">
        <v>537</v>
      </c>
      <c r="E294" s="66" t="s">
        <v>1094</v>
      </c>
      <c r="F294" s="26" t="s">
        <v>538</v>
      </c>
      <c r="G294" s="23" t="s">
        <v>539</v>
      </c>
      <c r="H294" s="23" t="s">
        <v>38</v>
      </c>
      <c r="I294" s="23" t="s">
        <v>540</v>
      </c>
      <c r="J294" s="23"/>
      <c r="K294" s="30">
        <v>39825</v>
      </c>
      <c r="L294" s="51"/>
      <c r="M294" s="30">
        <f t="shared" si="8"/>
        <v>0</v>
      </c>
      <c r="N294" s="45"/>
      <c r="O294" s="42">
        <v>0.2</v>
      </c>
      <c r="P294" s="43">
        <f t="shared" si="9"/>
        <v>0</v>
      </c>
    </row>
    <row r="295" spans="2:16" ht="48">
      <c r="B295" s="53"/>
      <c r="C295" s="23">
        <v>61</v>
      </c>
      <c r="D295" s="23" t="s">
        <v>541</v>
      </c>
      <c r="E295" s="66" t="s">
        <v>1095</v>
      </c>
      <c r="F295" s="26" t="s">
        <v>542</v>
      </c>
      <c r="G295" s="23" t="s">
        <v>543</v>
      </c>
      <c r="H295" s="23" t="s">
        <v>38</v>
      </c>
      <c r="I295" s="23" t="s">
        <v>544</v>
      </c>
      <c r="J295" s="23"/>
      <c r="K295" s="30">
        <v>43807.5</v>
      </c>
      <c r="L295" s="51"/>
      <c r="M295" s="30">
        <f t="shared" si="8"/>
        <v>0</v>
      </c>
      <c r="N295" s="45"/>
      <c r="O295" s="42">
        <v>0.2</v>
      </c>
      <c r="P295" s="43">
        <f t="shared" si="9"/>
        <v>0</v>
      </c>
    </row>
    <row r="296" spans="2:16" ht="36">
      <c r="B296" s="53"/>
      <c r="C296" s="23">
        <v>62</v>
      </c>
      <c r="D296" s="23" t="s">
        <v>545</v>
      </c>
      <c r="E296" s="66" t="s">
        <v>1096</v>
      </c>
      <c r="F296" s="26" t="s">
        <v>538</v>
      </c>
      <c r="G296" s="23" t="s">
        <v>546</v>
      </c>
      <c r="H296" s="23" t="s">
        <v>38</v>
      </c>
      <c r="I296" s="23" t="s">
        <v>547</v>
      </c>
      <c r="J296" s="23"/>
      <c r="K296" s="30">
        <v>34361.25</v>
      </c>
      <c r="L296" s="51"/>
      <c r="M296" s="30">
        <f t="shared" si="8"/>
        <v>0</v>
      </c>
      <c r="N296" s="45"/>
      <c r="O296" s="42">
        <v>0.2</v>
      </c>
      <c r="P296" s="43">
        <f t="shared" si="9"/>
        <v>0</v>
      </c>
    </row>
    <row r="297" spans="2:16" ht="36">
      <c r="B297" s="53"/>
      <c r="C297" s="23">
        <v>63</v>
      </c>
      <c r="D297" s="23" t="s">
        <v>548</v>
      </c>
      <c r="E297" s="66" t="s">
        <v>1097</v>
      </c>
      <c r="F297" s="26" t="s">
        <v>538</v>
      </c>
      <c r="G297" s="23" t="s">
        <v>546</v>
      </c>
      <c r="H297" s="23" t="s">
        <v>38</v>
      </c>
      <c r="I297" s="23" t="s">
        <v>547</v>
      </c>
      <c r="J297" s="23"/>
      <c r="K297" s="30">
        <v>23100</v>
      </c>
      <c r="L297" s="51"/>
      <c r="M297" s="30">
        <f t="shared" si="8"/>
        <v>0</v>
      </c>
      <c r="N297" s="45"/>
      <c r="O297" s="42">
        <v>0.2</v>
      </c>
      <c r="P297" s="43">
        <f t="shared" si="9"/>
        <v>0</v>
      </c>
    </row>
    <row r="298" spans="2:16" ht="36">
      <c r="B298" s="53"/>
      <c r="C298" s="23">
        <v>64</v>
      </c>
      <c r="D298" s="23" t="s">
        <v>549</v>
      </c>
      <c r="E298" s="66" t="s">
        <v>1098</v>
      </c>
      <c r="F298" s="26" t="s">
        <v>550</v>
      </c>
      <c r="G298" s="23" t="s">
        <v>551</v>
      </c>
      <c r="H298" s="23" t="s">
        <v>38</v>
      </c>
      <c r="I298" s="23" t="s">
        <v>552</v>
      </c>
      <c r="J298" s="23"/>
      <c r="K298" s="30">
        <v>21000</v>
      </c>
      <c r="L298" s="51"/>
      <c r="M298" s="30">
        <f t="shared" si="8"/>
        <v>0</v>
      </c>
      <c r="N298" s="45"/>
      <c r="O298" s="42">
        <v>0.2</v>
      </c>
      <c r="P298" s="43">
        <f t="shared" si="9"/>
        <v>0</v>
      </c>
    </row>
    <row r="299" spans="2:16" ht="36">
      <c r="B299" s="53"/>
      <c r="C299" s="23">
        <v>65</v>
      </c>
      <c r="D299" s="23" t="s">
        <v>553</v>
      </c>
      <c r="E299" s="66" t="s">
        <v>1099</v>
      </c>
      <c r="F299" s="26" t="s">
        <v>550</v>
      </c>
      <c r="G299" s="23" t="s">
        <v>551</v>
      </c>
      <c r="H299" s="23" t="s">
        <v>38</v>
      </c>
      <c r="I299" s="23" t="s">
        <v>552</v>
      </c>
      <c r="J299" s="23"/>
      <c r="K299" s="30">
        <v>21000</v>
      </c>
      <c r="L299" s="51"/>
      <c r="M299" s="30">
        <f t="shared" si="8"/>
        <v>0</v>
      </c>
      <c r="N299" s="45"/>
      <c r="O299" s="42">
        <v>0.2</v>
      </c>
      <c r="P299" s="43">
        <f t="shared" si="9"/>
        <v>0</v>
      </c>
    </row>
    <row r="300" spans="2:16" ht="36">
      <c r="B300" s="53"/>
      <c r="C300" s="23">
        <v>66</v>
      </c>
      <c r="D300" s="23" t="s">
        <v>554</v>
      </c>
      <c r="E300" s="66" t="s">
        <v>1100</v>
      </c>
      <c r="F300" s="26" t="s">
        <v>550</v>
      </c>
      <c r="G300" s="23" t="s">
        <v>551</v>
      </c>
      <c r="H300" s="23" t="s">
        <v>38</v>
      </c>
      <c r="I300" s="23" t="s">
        <v>552</v>
      </c>
      <c r="J300" s="23"/>
      <c r="K300" s="30">
        <v>23100</v>
      </c>
      <c r="L300" s="51"/>
      <c r="M300" s="30">
        <f aca="true" t="shared" si="10" ref="M300:M349">J300*K300</f>
        <v>0</v>
      </c>
      <c r="N300" s="45"/>
      <c r="O300" s="42">
        <v>0.2</v>
      </c>
      <c r="P300" s="43">
        <f t="shared" si="9"/>
        <v>0</v>
      </c>
    </row>
    <row r="301" spans="2:16" ht="48">
      <c r="B301" s="53"/>
      <c r="C301" s="23">
        <v>67</v>
      </c>
      <c r="D301" s="23" t="s">
        <v>555</v>
      </c>
      <c r="E301" s="66" t="s">
        <v>1101</v>
      </c>
      <c r="F301" s="26" t="s">
        <v>542</v>
      </c>
      <c r="G301" s="23" t="s">
        <v>556</v>
      </c>
      <c r="H301" s="23" t="s">
        <v>38</v>
      </c>
      <c r="I301" s="23" t="s">
        <v>557</v>
      </c>
      <c r="J301" s="23"/>
      <c r="K301" s="30">
        <v>23100</v>
      </c>
      <c r="L301" s="51"/>
      <c r="M301" s="30">
        <f t="shared" si="10"/>
        <v>0</v>
      </c>
      <c r="N301" s="45"/>
      <c r="O301" s="42">
        <v>0.2</v>
      </c>
      <c r="P301" s="43">
        <f t="shared" si="9"/>
        <v>0</v>
      </c>
    </row>
    <row r="302" spans="2:16" ht="48">
      <c r="B302" s="53"/>
      <c r="C302" s="23">
        <v>68</v>
      </c>
      <c r="D302" s="23" t="s">
        <v>558</v>
      </c>
      <c r="E302" s="66" t="s">
        <v>1102</v>
      </c>
      <c r="F302" s="26" t="s">
        <v>542</v>
      </c>
      <c r="G302" s="23" t="s">
        <v>556</v>
      </c>
      <c r="H302" s="23" t="s">
        <v>38</v>
      </c>
      <c r="I302" s="23" t="s">
        <v>557</v>
      </c>
      <c r="J302" s="23"/>
      <c r="K302" s="30">
        <v>67534.5</v>
      </c>
      <c r="L302" s="51"/>
      <c r="M302" s="30">
        <f t="shared" si="10"/>
        <v>0</v>
      </c>
      <c r="N302" s="45"/>
      <c r="O302" s="42">
        <v>0.2</v>
      </c>
      <c r="P302" s="43">
        <f t="shared" si="9"/>
        <v>0</v>
      </c>
    </row>
    <row r="303" spans="2:16" ht="48">
      <c r="B303" s="53"/>
      <c r="C303" s="23">
        <v>69</v>
      </c>
      <c r="D303" s="23" t="s">
        <v>559</v>
      </c>
      <c r="E303" s="66" t="s">
        <v>1103</v>
      </c>
      <c r="F303" s="26" t="s">
        <v>542</v>
      </c>
      <c r="G303" s="23" t="s">
        <v>556</v>
      </c>
      <c r="H303" s="23" t="s">
        <v>38</v>
      </c>
      <c r="I303" s="23" t="s">
        <v>560</v>
      </c>
      <c r="J303" s="23"/>
      <c r="K303" s="30">
        <v>67534.5</v>
      </c>
      <c r="L303" s="51"/>
      <c r="M303" s="30">
        <f t="shared" si="10"/>
        <v>0</v>
      </c>
      <c r="N303" s="45"/>
      <c r="O303" s="42">
        <v>0.2</v>
      </c>
      <c r="P303" s="43">
        <f t="shared" si="9"/>
        <v>0</v>
      </c>
    </row>
    <row r="304" spans="2:16" ht="36">
      <c r="B304" s="53"/>
      <c r="C304" s="23">
        <v>70</v>
      </c>
      <c r="D304" s="23" t="s">
        <v>561</v>
      </c>
      <c r="E304" s="66" t="s">
        <v>1104</v>
      </c>
      <c r="F304" s="26" t="s">
        <v>538</v>
      </c>
      <c r="G304" s="23" t="s">
        <v>562</v>
      </c>
      <c r="H304" s="23" t="s">
        <v>38</v>
      </c>
      <c r="I304" s="23" t="s">
        <v>552</v>
      </c>
      <c r="J304" s="23"/>
      <c r="K304" s="30">
        <v>25740</v>
      </c>
      <c r="L304" s="51"/>
      <c r="M304" s="30">
        <f t="shared" si="10"/>
        <v>0</v>
      </c>
      <c r="N304" s="45"/>
      <c r="O304" s="42">
        <v>0.2</v>
      </c>
      <c r="P304" s="43">
        <f t="shared" si="9"/>
        <v>0</v>
      </c>
    </row>
    <row r="305" spans="2:16" ht="36">
      <c r="B305" s="53"/>
      <c r="C305" s="23">
        <v>71</v>
      </c>
      <c r="D305" s="23" t="s">
        <v>563</v>
      </c>
      <c r="E305" s="66" t="s">
        <v>1105</v>
      </c>
      <c r="F305" s="26" t="s">
        <v>538</v>
      </c>
      <c r="G305" s="23" t="s">
        <v>562</v>
      </c>
      <c r="H305" s="23" t="s">
        <v>38</v>
      </c>
      <c r="I305" s="23" t="s">
        <v>552</v>
      </c>
      <c r="J305" s="23"/>
      <c r="K305" s="30">
        <v>21285</v>
      </c>
      <c r="L305" s="51"/>
      <c r="M305" s="30">
        <f t="shared" si="10"/>
        <v>0</v>
      </c>
      <c r="N305" s="45"/>
      <c r="O305" s="42">
        <v>0.2</v>
      </c>
      <c r="P305" s="43">
        <f t="shared" si="9"/>
        <v>0</v>
      </c>
    </row>
    <row r="306" spans="2:16" ht="36">
      <c r="B306" s="53"/>
      <c r="C306" s="23">
        <v>72</v>
      </c>
      <c r="D306" s="23" t="s">
        <v>564</v>
      </c>
      <c r="E306" s="66" t="s">
        <v>1106</v>
      </c>
      <c r="F306" s="26" t="s">
        <v>550</v>
      </c>
      <c r="G306" s="23" t="s">
        <v>565</v>
      </c>
      <c r="H306" s="23" t="s">
        <v>38</v>
      </c>
      <c r="I306" s="23" t="s">
        <v>557</v>
      </c>
      <c r="J306" s="23"/>
      <c r="K306" s="30">
        <v>21285</v>
      </c>
      <c r="L306" s="51"/>
      <c r="M306" s="30">
        <f t="shared" si="10"/>
        <v>0</v>
      </c>
      <c r="N306" s="45"/>
      <c r="O306" s="42">
        <v>0.2</v>
      </c>
      <c r="P306" s="43">
        <f t="shared" si="9"/>
        <v>0</v>
      </c>
    </row>
    <row r="307" spans="2:16" ht="36">
      <c r="B307" s="53"/>
      <c r="C307" s="23">
        <v>73</v>
      </c>
      <c r="D307" s="23" t="s">
        <v>566</v>
      </c>
      <c r="E307" s="66" t="s">
        <v>1107</v>
      </c>
      <c r="F307" s="26" t="s">
        <v>550</v>
      </c>
      <c r="G307" s="23" t="s">
        <v>565</v>
      </c>
      <c r="H307" s="23" t="s">
        <v>38</v>
      </c>
      <c r="I307" s="23" t="s">
        <v>557</v>
      </c>
      <c r="J307" s="23"/>
      <c r="K307" s="30">
        <v>27225</v>
      </c>
      <c r="L307" s="51"/>
      <c r="M307" s="30">
        <f t="shared" si="10"/>
        <v>0</v>
      </c>
      <c r="N307" s="45"/>
      <c r="O307" s="42">
        <v>0.2</v>
      </c>
      <c r="P307" s="43">
        <f t="shared" si="9"/>
        <v>0</v>
      </c>
    </row>
    <row r="308" spans="2:16" ht="36">
      <c r="B308" s="53"/>
      <c r="C308" s="23">
        <v>74</v>
      </c>
      <c r="D308" s="23" t="s">
        <v>567</v>
      </c>
      <c r="E308" s="66" t="s">
        <v>1108</v>
      </c>
      <c r="F308" s="26" t="s">
        <v>550</v>
      </c>
      <c r="G308" s="23" t="s">
        <v>565</v>
      </c>
      <c r="H308" s="23" t="s">
        <v>38</v>
      </c>
      <c r="I308" s="23" t="s">
        <v>557</v>
      </c>
      <c r="J308" s="23"/>
      <c r="K308" s="30">
        <v>27225</v>
      </c>
      <c r="L308" s="51"/>
      <c r="M308" s="30">
        <f t="shared" si="10"/>
        <v>0</v>
      </c>
      <c r="N308" s="45"/>
      <c r="O308" s="42">
        <v>0.2</v>
      </c>
      <c r="P308" s="43">
        <f t="shared" si="9"/>
        <v>0</v>
      </c>
    </row>
    <row r="309" spans="2:16" ht="36">
      <c r="B309" s="53"/>
      <c r="C309" s="23">
        <v>75</v>
      </c>
      <c r="D309" s="23" t="s">
        <v>568</v>
      </c>
      <c r="E309" s="66" t="s">
        <v>1109</v>
      </c>
      <c r="F309" s="26" t="s">
        <v>538</v>
      </c>
      <c r="G309" s="23" t="s">
        <v>569</v>
      </c>
      <c r="H309" s="23" t="s">
        <v>38</v>
      </c>
      <c r="I309" s="23" t="s">
        <v>552</v>
      </c>
      <c r="J309" s="23"/>
      <c r="K309" s="30">
        <v>27225</v>
      </c>
      <c r="L309" s="51"/>
      <c r="M309" s="30">
        <f t="shared" si="10"/>
        <v>0</v>
      </c>
      <c r="N309" s="45"/>
      <c r="O309" s="42">
        <v>0.2</v>
      </c>
      <c r="P309" s="43">
        <f t="shared" si="9"/>
        <v>0</v>
      </c>
    </row>
    <row r="310" spans="2:16" ht="36">
      <c r="B310" s="53"/>
      <c r="C310" s="23">
        <v>76</v>
      </c>
      <c r="D310" s="23" t="s">
        <v>570</v>
      </c>
      <c r="E310" s="66" t="s">
        <v>1110</v>
      </c>
      <c r="F310" s="26" t="s">
        <v>538</v>
      </c>
      <c r="G310" s="23" t="s">
        <v>569</v>
      </c>
      <c r="H310" s="23" t="s">
        <v>38</v>
      </c>
      <c r="I310" s="23" t="s">
        <v>552</v>
      </c>
      <c r="J310" s="23"/>
      <c r="K310" s="30">
        <v>32077.65</v>
      </c>
      <c r="L310" s="51"/>
      <c r="M310" s="30">
        <f t="shared" si="10"/>
        <v>0</v>
      </c>
      <c r="N310" s="45"/>
      <c r="O310" s="42">
        <v>0.2</v>
      </c>
      <c r="P310" s="43">
        <f t="shared" si="9"/>
        <v>0</v>
      </c>
    </row>
    <row r="311" spans="2:16" ht="36">
      <c r="B311" s="53"/>
      <c r="C311" s="23">
        <v>77</v>
      </c>
      <c r="D311" s="23" t="s">
        <v>571</v>
      </c>
      <c r="E311" s="66" t="s">
        <v>1111</v>
      </c>
      <c r="F311" s="26" t="s">
        <v>538</v>
      </c>
      <c r="G311" s="23" t="s">
        <v>546</v>
      </c>
      <c r="H311" s="23" t="s">
        <v>38</v>
      </c>
      <c r="I311" s="23" t="s">
        <v>572</v>
      </c>
      <c r="J311" s="23"/>
      <c r="K311" s="30">
        <v>32077.65</v>
      </c>
      <c r="L311" s="51"/>
      <c r="M311" s="30">
        <f t="shared" si="10"/>
        <v>0</v>
      </c>
      <c r="N311" s="45"/>
      <c r="O311" s="42">
        <v>0.2</v>
      </c>
      <c r="P311" s="43">
        <f t="shared" si="9"/>
        <v>0</v>
      </c>
    </row>
    <row r="312" spans="2:16" ht="36">
      <c r="B312" s="53"/>
      <c r="C312" s="23">
        <v>78</v>
      </c>
      <c r="D312" s="23" t="s">
        <v>573</v>
      </c>
      <c r="E312" s="66" t="s">
        <v>1112</v>
      </c>
      <c r="F312" s="26" t="s">
        <v>550</v>
      </c>
      <c r="G312" s="23" t="s">
        <v>574</v>
      </c>
      <c r="H312" s="23" t="s">
        <v>38</v>
      </c>
      <c r="I312" s="23" t="s">
        <v>575</v>
      </c>
      <c r="J312" s="23"/>
      <c r="K312" s="30">
        <v>6160</v>
      </c>
      <c r="L312" s="51"/>
      <c r="M312" s="30">
        <f t="shared" si="10"/>
        <v>0</v>
      </c>
      <c r="N312" s="45"/>
      <c r="O312" s="42">
        <v>0.2</v>
      </c>
      <c r="P312" s="43">
        <f t="shared" si="9"/>
        <v>0</v>
      </c>
    </row>
    <row r="313" spans="2:16" ht="36">
      <c r="B313" s="53"/>
      <c r="C313" s="23">
        <v>79</v>
      </c>
      <c r="D313" s="23" t="s">
        <v>576</v>
      </c>
      <c r="E313" s="66" t="s">
        <v>1113</v>
      </c>
      <c r="F313" s="26" t="s">
        <v>550</v>
      </c>
      <c r="G313" s="23" t="s">
        <v>574</v>
      </c>
      <c r="H313" s="23" t="s">
        <v>38</v>
      </c>
      <c r="I313" s="23" t="s">
        <v>575</v>
      </c>
      <c r="J313" s="23"/>
      <c r="K313" s="30">
        <v>12375</v>
      </c>
      <c r="L313" s="51"/>
      <c r="M313" s="30">
        <f t="shared" si="10"/>
        <v>0</v>
      </c>
      <c r="N313" s="45"/>
      <c r="O313" s="42">
        <v>0.2</v>
      </c>
      <c r="P313" s="43">
        <f t="shared" si="9"/>
        <v>0</v>
      </c>
    </row>
    <row r="314" spans="2:16" ht="36">
      <c r="B314" s="53"/>
      <c r="C314" s="23">
        <v>80</v>
      </c>
      <c r="D314" s="23" t="s">
        <v>577</v>
      </c>
      <c r="E314" s="66" t="s">
        <v>1114</v>
      </c>
      <c r="F314" s="26" t="s">
        <v>550</v>
      </c>
      <c r="G314" s="23" t="s">
        <v>578</v>
      </c>
      <c r="H314" s="23" t="s">
        <v>38</v>
      </c>
      <c r="I314" s="23" t="s">
        <v>575</v>
      </c>
      <c r="J314" s="23"/>
      <c r="K314" s="30">
        <v>12375</v>
      </c>
      <c r="L314" s="51"/>
      <c r="M314" s="30">
        <f t="shared" si="10"/>
        <v>0</v>
      </c>
      <c r="N314" s="45"/>
      <c r="O314" s="42">
        <v>0.2</v>
      </c>
      <c r="P314" s="43">
        <f t="shared" si="9"/>
        <v>0</v>
      </c>
    </row>
    <row r="315" spans="2:16" ht="48">
      <c r="B315" s="53"/>
      <c r="C315" s="23">
        <v>81</v>
      </c>
      <c r="D315" s="23" t="s">
        <v>579</v>
      </c>
      <c r="E315" s="66" t="s">
        <v>1115</v>
      </c>
      <c r="F315" s="26" t="s">
        <v>379</v>
      </c>
      <c r="G315" s="21" t="s">
        <v>580</v>
      </c>
      <c r="H315" s="23" t="s">
        <v>38</v>
      </c>
      <c r="I315" s="23" t="s">
        <v>396</v>
      </c>
      <c r="J315" s="23"/>
      <c r="K315" s="30">
        <v>12375</v>
      </c>
      <c r="L315" s="51"/>
      <c r="M315" s="30">
        <f t="shared" si="10"/>
        <v>0</v>
      </c>
      <c r="N315" s="45"/>
      <c r="O315" s="42">
        <v>0.2</v>
      </c>
      <c r="P315" s="43">
        <f t="shared" si="9"/>
        <v>0</v>
      </c>
    </row>
    <row r="316" spans="2:16" ht="48">
      <c r="B316" s="53"/>
      <c r="C316" s="23">
        <v>82</v>
      </c>
      <c r="D316" s="23" t="s">
        <v>581</v>
      </c>
      <c r="E316" s="66" t="s">
        <v>1116</v>
      </c>
      <c r="F316" s="26" t="s">
        <v>379</v>
      </c>
      <c r="G316" s="21" t="s">
        <v>582</v>
      </c>
      <c r="H316" s="23" t="s">
        <v>38</v>
      </c>
      <c r="I316" s="23" t="s">
        <v>506</v>
      </c>
      <c r="J316" s="23"/>
      <c r="K316" s="30">
        <v>6289.2</v>
      </c>
      <c r="L316" s="51"/>
      <c r="M316" s="30">
        <f t="shared" si="10"/>
        <v>0</v>
      </c>
      <c r="N316" s="45"/>
      <c r="O316" s="42">
        <v>0.2</v>
      </c>
      <c r="P316" s="43">
        <f t="shared" si="9"/>
        <v>0</v>
      </c>
    </row>
    <row r="317" spans="2:16" ht="48">
      <c r="B317" s="53"/>
      <c r="C317" s="23">
        <v>83</v>
      </c>
      <c r="D317" s="23" t="s">
        <v>583</v>
      </c>
      <c r="E317" s="66" t="s">
        <v>1117</v>
      </c>
      <c r="F317" s="26" t="s">
        <v>379</v>
      </c>
      <c r="G317" s="21" t="s">
        <v>584</v>
      </c>
      <c r="H317" s="23" t="s">
        <v>38</v>
      </c>
      <c r="I317" s="23" t="s">
        <v>463</v>
      </c>
      <c r="J317" s="23"/>
      <c r="K317" s="30">
        <v>5102.4</v>
      </c>
      <c r="L317" s="51"/>
      <c r="M317" s="30">
        <f t="shared" si="10"/>
        <v>0</v>
      </c>
      <c r="N317" s="45"/>
      <c r="O317" s="42">
        <v>0.2</v>
      </c>
      <c r="P317" s="43">
        <f t="shared" si="9"/>
        <v>0</v>
      </c>
    </row>
    <row r="318" spans="2:16" ht="48">
      <c r="B318" s="53"/>
      <c r="C318" s="23">
        <v>84</v>
      </c>
      <c r="D318" s="23" t="s">
        <v>585</v>
      </c>
      <c r="E318" s="66" t="s">
        <v>1118</v>
      </c>
      <c r="F318" s="26" t="s">
        <v>379</v>
      </c>
      <c r="G318" s="21" t="s">
        <v>586</v>
      </c>
      <c r="H318" s="23" t="s">
        <v>38</v>
      </c>
      <c r="I318" s="23" t="s">
        <v>396</v>
      </c>
      <c r="J318" s="23"/>
      <c r="K318" s="30">
        <v>28261.2</v>
      </c>
      <c r="L318" s="51"/>
      <c r="M318" s="30">
        <f t="shared" si="10"/>
        <v>0</v>
      </c>
      <c r="N318" s="45"/>
      <c r="O318" s="42">
        <v>0.2</v>
      </c>
      <c r="P318" s="43">
        <f t="shared" si="9"/>
        <v>0</v>
      </c>
    </row>
    <row r="319" spans="2:16" ht="48">
      <c r="B319" s="53"/>
      <c r="C319" s="23">
        <v>85</v>
      </c>
      <c r="D319" s="23" t="s">
        <v>587</v>
      </c>
      <c r="E319" s="66" t="s">
        <v>1119</v>
      </c>
      <c r="F319" s="26" t="s">
        <v>379</v>
      </c>
      <c r="G319" s="21" t="s">
        <v>588</v>
      </c>
      <c r="H319" s="23" t="s">
        <v>38</v>
      </c>
      <c r="I319" s="23" t="s">
        <v>589</v>
      </c>
      <c r="J319" s="23"/>
      <c r="K319" s="30">
        <v>18898.8</v>
      </c>
      <c r="L319" s="51"/>
      <c r="M319" s="30">
        <f t="shared" si="10"/>
        <v>0</v>
      </c>
      <c r="N319" s="45"/>
      <c r="O319" s="42">
        <v>0.2</v>
      </c>
      <c r="P319" s="43">
        <f t="shared" si="9"/>
        <v>0</v>
      </c>
    </row>
    <row r="320" spans="2:16" ht="60">
      <c r="B320" s="53"/>
      <c r="C320" s="23">
        <v>86</v>
      </c>
      <c r="D320" s="23" t="s">
        <v>590</v>
      </c>
      <c r="E320" s="66" t="s">
        <v>1120</v>
      </c>
      <c r="F320" s="26" t="s">
        <v>379</v>
      </c>
      <c r="G320" s="21" t="s">
        <v>591</v>
      </c>
      <c r="H320" s="23" t="s">
        <v>38</v>
      </c>
      <c r="I320" s="23" t="s">
        <v>396</v>
      </c>
      <c r="J320" s="23"/>
      <c r="K320" s="30">
        <v>2678.4</v>
      </c>
      <c r="L320" s="51"/>
      <c r="M320" s="30">
        <f t="shared" si="10"/>
        <v>0</v>
      </c>
      <c r="N320" s="45"/>
      <c r="O320" s="42">
        <v>0.2</v>
      </c>
      <c r="P320" s="43">
        <f t="shared" si="9"/>
        <v>0</v>
      </c>
    </row>
    <row r="321" spans="2:16" ht="48">
      <c r="B321" s="53"/>
      <c r="C321" s="23">
        <v>87</v>
      </c>
      <c r="D321" s="23" t="s">
        <v>592</v>
      </c>
      <c r="E321" s="66" t="s">
        <v>1121</v>
      </c>
      <c r="F321" s="26" t="s">
        <v>379</v>
      </c>
      <c r="G321" s="21" t="s">
        <v>593</v>
      </c>
      <c r="H321" s="23" t="s">
        <v>38</v>
      </c>
      <c r="I321" s="23" t="s">
        <v>428</v>
      </c>
      <c r="J321" s="23"/>
      <c r="K321" s="30">
        <v>4212</v>
      </c>
      <c r="L321" s="51"/>
      <c r="M321" s="30">
        <f t="shared" si="10"/>
        <v>0</v>
      </c>
      <c r="N321" s="45"/>
      <c r="O321" s="42">
        <v>0.2</v>
      </c>
      <c r="P321" s="43">
        <f t="shared" si="9"/>
        <v>0</v>
      </c>
    </row>
    <row r="322" spans="2:16" ht="48">
      <c r="B322" s="53"/>
      <c r="C322" s="23">
        <v>88</v>
      </c>
      <c r="D322" s="23" t="s">
        <v>594</v>
      </c>
      <c r="E322" s="66" t="s">
        <v>1122</v>
      </c>
      <c r="F322" s="26" t="s">
        <v>379</v>
      </c>
      <c r="G322" s="21" t="s">
        <v>595</v>
      </c>
      <c r="H322" s="23" t="s">
        <v>38</v>
      </c>
      <c r="I322" s="23" t="s">
        <v>399</v>
      </c>
      <c r="J322" s="23"/>
      <c r="K322" s="30">
        <v>5299.2</v>
      </c>
      <c r="L322" s="51"/>
      <c r="M322" s="30">
        <f t="shared" si="10"/>
        <v>0</v>
      </c>
      <c r="N322" s="45"/>
      <c r="O322" s="42">
        <v>0.2</v>
      </c>
      <c r="P322" s="43">
        <f t="shared" si="9"/>
        <v>0</v>
      </c>
    </row>
    <row r="323" spans="2:16" ht="48">
      <c r="B323" s="53"/>
      <c r="C323" s="23">
        <v>89</v>
      </c>
      <c r="D323" s="23" t="s">
        <v>596</v>
      </c>
      <c r="E323" s="66" t="s">
        <v>1123</v>
      </c>
      <c r="F323" s="26" t="s">
        <v>379</v>
      </c>
      <c r="G323" s="21" t="s">
        <v>597</v>
      </c>
      <c r="H323" s="23" t="s">
        <v>38</v>
      </c>
      <c r="I323" s="23" t="s">
        <v>506</v>
      </c>
      <c r="J323" s="23"/>
      <c r="K323" s="30">
        <v>28279.2</v>
      </c>
      <c r="L323" s="51"/>
      <c r="M323" s="30">
        <f t="shared" si="10"/>
        <v>0</v>
      </c>
      <c r="N323" s="45"/>
      <c r="O323" s="42">
        <v>0.2</v>
      </c>
      <c r="P323" s="43">
        <f t="shared" si="9"/>
        <v>0</v>
      </c>
    </row>
    <row r="324" spans="2:16" ht="48">
      <c r="B324" s="53"/>
      <c r="C324" s="23">
        <v>90</v>
      </c>
      <c r="D324" s="23" t="s">
        <v>598</v>
      </c>
      <c r="E324" s="66" t="s">
        <v>1124</v>
      </c>
      <c r="F324" s="26" t="s">
        <v>379</v>
      </c>
      <c r="G324" s="21" t="s">
        <v>599</v>
      </c>
      <c r="H324" s="23" t="s">
        <v>38</v>
      </c>
      <c r="I324" s="23" t="s">
        <v>589</v>
      </c>
      <c r="J324" s="23"/>
      <c r="K324" s="30">
        <v>18775.2</v>
      </c>
      <c r="L324" s="51"/>
      <c r="M324" s="30">
        <f t="shared" si="10"/>
        <v>0</v>
      </c>
      <c r="N324" s="45"/>
      <c r="O324" s="42">
        <v>0.2</v>
      </c>
      <c r="P324" s="43">
        <f t="shared" si="9"/>
        <v>0</v>
      </c>
    </row>
    <row r="325" spans="2:16" ht="48">
      <c r="B325" s="53"/>
      <c r="C325" s="23">
        <v>91</v>
      </c>
      <c r="D325" s="23" t="s">
        <v>600</v>
      </c>
      <c r="E325" s="66" t="s">
        <v>1125</v>
      </c>
      <c r="F325" s="26" t="s">
        <v>379</v>
      </c>
      <c r="G325" s="21" t="s">
        <v>601</v>
      </c>
      <c r="H325" s="23" t="s">
        <v>38</v>
      </c>
      <c r="I325" s="23" t="s">
        <v>602</v>
      </c>
      <c r="J325" s="23"/>
      <c r="K325" s="30">
        <v>15304.8</v>
      </c>
      <c r="L325" s="51"/>
      <c r="M325" s="30">
        <f t="shared" si="10"/>
        <v>0</v>
      </c>
      <c r="N325" s="45"/>
      <c r="O325" s="42">
        <v>0.2</v>
      </c>
      <c r="P325" s="43">
        <f t="shared" si="9"/>
        <v>0</v>
      </c>
    </row>
    <row r="326" spans="2:16" ht="48">
      <c r="B326" s="53"/>
      <c r="C326" s="23">
        <v>92</v>
      </c>
      <c r="D326" s="23" t="s">
        <v>603</v>
      </c>
      <c r="E326" s="66" t="s">
        <v>1126</v>
      </c>
      <c r="F326" s="26" t="s">
        <v>379</v>
      </c>
      <c r="G326" s="21" t="s">
        <v>604</v>
      </c>
      <c r="H326" s="23" t="s">
        <v>38</v>
      </c>
      <c r="I326" s="23" t="s">
        <v>605</v>
      </c>
      <c r="J326" s="23"/>
      <c r="K326" s="30">
        <v>16318.8</v>
      </c>
      <c r="L326" s="51"/>
      <c r="M326" s="30">
        <f t="shared" si="10"/>
        <v>0</v>
      </c>
      <c r="N326" s="45"/>
      <c r="O326" s="42">
        <v>0.2</v>
      </c>
      <c r="P326" s="43">
        <f t="shared" si="9"/>
        <v>0</v>
      </c>
    </row>
    <row r="327" spans="2:16" ht="48">
      <c r="B327" s="53"/>
      <c r="C327" s="23">
        <v>93</v>
      </c>
      <c r="D327" s="23" t="s">
        <v>606</v>
      </c>
      <c r="E327" s="66" t="s">
        <v>1127</v>
      </c>
      <c r="F327" s="26" t="s">
        <v>379</v>
      </c>
      <c r="G327" s="21" t="s">
        <v>607</v>
      </c>
      <c r="H327" s="23" t="s">
        <v>38</v>
      </c>
      <c r="I327" s="23" t="s">
        <v>67</v>
      </c>
      <c r="J327" s="23"/>
      <c r="K327" s="30">
        <v>7144.8</v>
      </c>
      <c r="L327" s="51"/>
      <c r="M327" s="30">
        <f t="shared" si="10"/>
        <v>0</v>
      </c>
      <c r="N327" s="45"/>
      <c r="O327" s="42">
        <v>0.2</v>
      </c>
      <c r="P327" s="43">
        <f t="shared" si="9"/>
        <v>0</v>
      </c>
    </row>
    <row r="328" spans="2:16" ht="48">
      <c r="B328" s="53"/>
      <c r="C328" s="23">
        <v>94</v>
      </c>
      <c r="D328" s="23" t="s">
        <v>608</v>
      </c>
      <c r="E328" s="66" t="s">
        <v>1128</v>
      </c>
      <c r="F328" s="26" t="s">
        <v>379</v>
      </c>
      <c r="G328" s="21" t="s">
        <v>609</v>
      </c>
      <c r="H328" s="23" t="s">
        <v>38</v>
      </c>
      <c r="I328" s="23" t="s">
        <v>610</v>
      </c>
      <c r="J328" s="23"/>
      <c r="K328" s="30">
        <v>20920.8</v>
      </c>
      <c r="L328" s="51"/>
      <c r="M328" s="30">
        <f t="shared" si="10"/>
        <v>0</v>
      </c>
      <c r="N328" s="45"/>
      <c r="O328" s="42">
        <v>0.2</v>
      </c>
      <c r="P328" s="43">
        <f t="shared" si="9"/>
        <v>0</v>
      </c>
    </row>
    <row r="329" spans="2:16" ht="48">
      <c r="B329" s="53"/>
      <c r="C329" s="23">
        <v>95</v>
      </c>
      <c r="D329" s="23" t="s">
        <v>611</v>
      </c>
      <c r="E329" s="66" t="s">
        <v>1129</v>
      </c>
      <c r="F329" s="26" t="s">
        <v>379</v>
      </c>
      <c r="G329" s="21" t="s">
        <v>612</v>
      </c>
      <c r="H329" s="23" t="s">
        <v>38</v>
      </c>
      <c r="I329" s="23" t="s">
        <v>613</v>
      </c>
      <c r="J329" s="23"/>
      <c r="K329" s="30">
        <v>18360</v>
      </c>
      <c r="L329" s="51"/>
      <c r="M329" s="30">
        <f t="shared" si="10"/>
        <v>0</v>
      </c>
      <c r="N329" s="45"/>
      <c r="O329" s="42">
        <v>0.2</v>
      </c>
      <c r="P329" s="43">
        <f t="shared" si="9"/>
        <v>0</v>
      </c>
    </row>
    <row r="330" spans="2:16" ht="48">
      <c r="B330" s="53"/>
      <c r="C330" s="23">
        <v>96</v>
      </c>
      <c r="D330" s="23" t="s">
        <v>614</v>
      </c>
      <c r="E330" s="66" t="s">
        <v>1130</v>
      </c>
      <c r="F330" s="26" t="s">
        <v>379</v>
      </c>
      <c r="G330" s="21" t="s">
        <v>615</v>
      </c>
      <c r="H330" s="23" t="s">
        <v>38</v>
      </c>
      <c r="I330" s="23" t="s">
        <v>610</v>
      </c>
      <c r="J330" s="23"/>
      <c r="K330" s="30">
        <v>20920.8</v>
      </c>
      <c r="L330" s="51"/>
      <c r="M330" s="30">
        <f t="shared" si="10"/>
        <v>0</v>
      </c>
      <c r="N330" s="45"/>
      <c r="O330" s="42">
        <v>0.2</v>
      </c>
      <c r="P330" s="43">
        <f aca="true" t="shared" si="11" ref="P330:P393">M330*O330</f>
        <v>0</v>
      </c>
    </row>
    <row r="331" spans="2:16" ht="48">
      <c r="B331" s="53"/>
      <c r="C331" s="23">
        <v>97</v>
      </c>
      <c r="D331" s="23" t="s">
        <v>616</v>
      </c>
      <c r="E331" s="66" t="s">
        <v>1131</v>
      </c>
      <c r="F331" s="26" t="s">
        <v>379</v>
      </c>
      <c r="G331" s="21" t="s">
        <v>617</v>
      </c>
      <c r="H331" s="23" t="s">
        <v>38</v>
      </c>
      <c r="I331" s="23" t="s">
        <v>618</v>
      </c>
      <c r="J331" s="23"/>
      <c r="K331" s="30">
        <v>20920.8</v>
      </c>
      <c r="L331" s="51"/>
      <c r="M331" s="30">
        <f t="shared" si="10"/>
        <v>0</v>
      </c>
      <c r="N331" s="45"/>
      <c r="O331" s="42">
        <v>0.2</v>
      </c>
      <c r="P331" s="43">
        <f t="shared" si="11"/>
        <v>0</v>
      </c>
    </row>
    <row r="332" spans="2:16" ht="48">
      <c r="B332" s="53"/>
      <c r="C332" s="23">
        <v>98</v>
      </c>
      <c r="D332" s="23" t="s">
        <v>619</v>
      </c>
      <c r="E332" s="66" t="s">
        <v>1132</v>
      </c>
      <c r="F332" s="26" t="s">
        <v>379</v>
      </c>
      <c r="G332" s="21" t="s">
        <v>620</v>
      </c>
      <c r="H332" s="23" t="s">
        <v>38</v>
      </c>
      <c r="I332" s="23" t="s">
        <v>65</v>
      </c>
      <c r="J332" s="23"/>
      <c r="K332" s="30">
        <v>9690</v>
      </c>
      <c r="L332" s="51"/>
      <c r="M332" s="30">
        <f t="shared" si="10"/>
        <v>0</v>
      </c>
      <c r="N332" s="45"/>
      <c r="O332" s="42">
        <v>0.2</v>
      </c>
      <c r="P332" s="43">
        <f t="shared" si="11"/>
        <v>0</v>
      </c>
    </row>
    <row r="333" spans="2:16" ht="24">
      <c r="B333" s="53"/>
      <c r="C333" s="23">
        <v>99</v>
      </c>
      <c r="D333" s="23" t="s">
        <v>621</v>
      </c>
      <c r="E333" s="66" t="s">
        <v>1133</v>
      </c>
      <c r="F333" s="26" t="s">
        <v>622</v>
      </c>
      <c r="G333" s="21" t="s">
        <v>623</v>
      </c>
      <c r="H333" s="23" t="s">
        <v>38</v>
      </c>
      <c r="I333" s="23" t="s">
        <v>624</v>
      </c>
      <c r="J333" s="23"/>
      <c r="K333" s="30">
        <v>40736.4</v>
      </c>
      <c r="L333" s="51"/>
      <c r="M333" s="30">
        <f t="shared" si="10"/>
        <v>0</v>
      </c>
      <c r="N333" s="45"/>
      <c r="O333" s="42">
        <v>0.2</v>
      </c>
      <c r="P333" s="43">
        <f t="shared" si="11"/>
        <v>0</v>
      </c>
    </row>
    <row r="334" spans="2:16" ht="24">
      <c r="B334" s="53"/>
      <c r="C334" s="23">
        <v>100</v>
      </c>
      <c r="D334" s="23" t="s">
        <v>625</v>
      </c>
      <c r="E334" s="66" t="s">
        <v>1134</v>
      </c>
      <c r="F334" s="26" t="s">
        <v>622</v>
      </c>
      <c r="G334" s="21" t="s">
        <v>626</v>
      </c>
      <c r="H334" s="23" t="s">
        <v>38</v>
      </c>
      <c r="I334" s="23" t="s">
        <v>627</v>
      </c>
      <c r="J334" s="23"/>
      <c r="K334" s="30">
        <v>20643.6</v>
      </c>
      <c r="L334" s="51"/>
      <c r="M334" s="30">
        <f t="shared" si="10"/>
        <v>0</v>
      </c>
      <c r="N334" s="45"/>
      <c r="O334" s="42">
        <v>0.2</v>
      </c>
      <c r="P334" s="43">
        <f t="shared" si="11"/>
        <v>0</v>
      </c>
    </row>
    <row r="335" spans="2:16" ht="48">
      <c r="B335" s="53"/>
      <c r="C335" s="23">
        <v>101</v>
      </c>
      <c r="D335" s="23" t="s">
        <v>628</v>
      </c>
      <c r="E335" s="66" t="s">
        <v>1135</v>
      </c>
      <c r="F335" s="26" t="s">
        <v>379</v>
      </c>
      <c r="G335" s="21" t="s">
        <v>629</v>
      </c>
      <c r="H335" s="23" t="s">
        <v>38</v>
      </c>
      <c r="I335" s="23" t="s">
        <v>630</v>
      </c>
      <c r="J335" s="23"/>
      <c r="K335" s="30">
        <v>5914.8</v>
      </c>
      <c r="L335" s="51"/>
      <c r="M335" s="30">
        <f t="shared" si="10"/>
        <v>0</v>
      </c>
      <c r="N335" s="45"/>
      <c r="O335" s="42">
        <v>0.2</v>
      </c>
      <c r="P335" s="43">
        <f t="shared" si="11"/>
        <v>0</v>
      </c>
    </row>
    <row r="336" spans="2:16" ht="48">
      <c r="B336" s="53"/>
      <c r="C336" s="23">
        <v>102</v>
      </c>
      <c r="D336" s="23" t="s">
        <v>631</v>
      </c>
      <c r="E336" s="66" t="s">
        <v>1136</v>
      </c>
      <c r="F336" s="26" t="s">
        <v>379</v>
      </c>
      <c r="G336" s="21" t="s">
        <v>632</v>
      </c>
      <c r="H336" s="23" t="s">
        <v>38</v>
      </c>
      <c r="I336" s="23" t="s">
        <v>633</v>
      </c>
      <c r="J336" s="23"/>
      <c r="K336" s="30">
        <v>14862</v>
      </c>
      <c r="L336" s="51"/>
      <c r="M336" s="30">
        <f t="shared" si="10"/>
        <v>0</v>
      </c>
      <c r="N336" s="45"/>
      <c r="O336" s="42">
        <v>0.2</v>
      </c>
      <c r="P336" s="43">
        <f t="shared" si="11"/>
        <v>0</v>
      </c>
    </row>
    <row r="337" spans="2:16" ht="48">
      <c r="B337" s="53"/>
      <c r="C337" s="23">
        <v>103</v>
      </c>
      <c r="D337" s="23" t="s">
        <v>634</v>
      </c>
      <c r="E337" s="66" t="s">
        <v>1137</v>
      </c>
      <c r="F337" s="26" t="s">
        <v>379</v>
      </c>
      <c r="G337" s="21" t="s">
        <v>635</v>
      </c>
      <c r="H337" s="23" t="s">
        <v>38</v>
      </c>
      <c r="I337" s="23" t="s">
        <v>402</v>
      </c>
      <c r="J337" s="23"/>
      <c r="K337" s="30">
        <v>3607.2</v>
      </c>
      <c r="L337" s="51"/>
      <c r="M337" s="30">
        <f t="shared" si="10"/>
        <v>0</v>
      </c>
      <c r="N337" s="45"/>
      <c r="O337" s="42">
        <v>0.2</v>
      </c>
      <c r="P337" s="43">
        <f t="shared" si="11"/>
        <v>0</v>
      </c>
    </row>
    <row r="338" spans="2:16" ht="48">
      <c r="B338" s="53"/>
      <c r="C338" s="23">
        <v>104</v>
      </c>
      <c r="D338" s="23" t="s">
        <v>636</v>
      </c>
      <c r="E338" s="66" t="s">
        <v>1138</v>
      </c>
      <c r="F338" s="26" t="s">
        <v>379</v>
      </c>
      <c r="G338" s="21" t="s">
        <v>637</v>
      </c>
      <c r="H338" s="23" t="s">
        <v>38</v>
      </c>
      <c r="I338" s="23" t="s">
        <v>638</v>
      </c>
      <c r="J338" s="23"/>
      <c r="K338" s="30">
        <v>7288.8</v>
      </c>
      <c r="L338" s="51"/>
      <c r="M338" s="30">
        <f t="shared" si="10"/>
        <v>0</v>
      </c>
      <c r="N338" s="45"/>
      <c r="O338" s="42">
        <v>0.2</v>
      </c>
      <c r="P338" s="43">
        <f t="shared" si="11"/>
        <v>0</v>
      </c>
    </row>
    <row r="339" spans="2:16" ht="48">
      <c r="B339" s="53"/>
      <c r="C339" s="23">
        <v>105</v>
      </c>
      <c r="D339" s="23" t="s">
        <v>639</v>
      </c>
      <c r="E339" s="66" t="s">
        <v>1139</v>
      </c>
      <c r="F339" s="26" t="s">
        <v>379</v>
      </c>
      <c r="G339" s="21" t="s">
        <v>640</v>
      </c>
      <c r="H339" s="23" t="s">
        <v>38</v>
      </c>
      <c r="I339" s="23" t="s">
        <v>641</v>
      </c>
      <c r="J339" s="23"/>
      <c r="K339" s="30">
        <v>8259.6</v>
      </c>
      <c r="L339" s="51"/>
      <c r="M339" s="30">
        <f t="shared" si="10"/>
        <v>0</v>
      </c>
      <c r="N339" s="45"/>
      <c r="O339" s="42">
        <v>0.2</v>
      </c>
      <c r="P339" s="43">
        <f t="shared" si="11"/>
        <v>0</v>
      </c>
    </row>
    <row r="340" spans="2:16" ht="48">
      <c r="B340" s="53"/>
      <c r="C340" s="23">
        <v>106</v>
      </c>
      <c r="D340" s="23" t="s">
        <v>642</v>
      </c>
      <c r="E340" s="66" t="s">
        <v>1140</v>
      </c>
      <c r="F340" s="26" t="s">
        <v>379</v>
      </c>
      <c r="G340" s="21" t="s">
        <v>643</v>
      </c>
      <c r="H340" s="23" t="s">
        <v>38</v>
      </c>
      <c r="I340" s="23" t="s">
        <v>381</v>
      </c>
      <c r="J340" s="23"/>
      <c r="K340" s="30">
        <v>6574.8</v>
      </c>
      <c r="L340" s="51"/>
      <c r="M340" s="30">
        <f t="shared" si="10"/>
        <v>0</v>
      </c>
      <c r="N340" s="45"/>
      <c r="O340" s="42">
        <v>0.2</v>
      </c>
      <c r="P340" s="43">
        <f t="shared" si="11"/>
        <v>0</v>
      </c>
    </row>
    <row r="341" spans="2:16" ht="60">
      <c r="B341" s="53"/>
      <c r="C341" s="23">
        <v>107</v>
      </c>
      <c r="D341" s="23" t="s">
        <v>644</v>
      </c>
      <c r="E341" s="66" t="s">
        <v>1141</v>
      </c>
      <c r="F341" s="26" t="s">
        <v>379</v>
      </c>
      <c r="G341" s="21" t="s">
        <v>645</v>
      </c>
      <c r="H341" s="23" t="s">
        <v>38</v>
      </c>
      <c r="I341" s="23" t="s">
        <v>646</v>
      </c>
      <c r="J341" s="23"/>
      <c r="K341" s="30">
        <v>15202.8</v>
      </c>
      <c r="L341" s="51"/>
      <c r="M341" s="30">
        <f t="shared" si="10"/>
        <v>0</v>
      </c>
      <c r="N341" s="45"/>
      <c r="O341" s="42">
        <v>0.2</v>
      </c>
      <c r="P341" s="43">
        <f t="shared" si="11"/>
        <v>0</v>
      </c>
    </row>
    <row r="342" spans="2:16" ht="48">
      <c r="B342" s="53"/>
      <c r="C342" s="23">
        <v>108</v>
      </c>
      <c r="D342" s="23" t="s">
        <v>647</v>
      </c>
      <c r="E342" s="66" t="s">
        <v>1142</v>
      </c>
      <c r="F342" s="26" t="s">
        <v>379</v>
      </c>
      <c r="G342" s="21" t="s">
        <v>648</v>
      </c>
      <c r="H342" s="23" t="s">
        <v>38</v>
      </c>
      <c r="I342" s="23" t="s">
        <v>381</v>
      </c>
      <c r="J342" s="23"/>
      <c r="K342" s="30">
        <v>1780.8</v>
      </c>
      <c r="L342" s="51"/>
      <c r="M342" s="30">
        <f t="shared" si="10"/>
        <v>0</v>
      </c>
      <c r="N342" s="45"/>
      <c r="O342" s="42">
        <v>0.2</v>
      </c>
      <c r="P342" s="43">
        <f t="shared" si="11"/>
        <v>0</v>
      </c>
    </row>
    <row r="343" spans="2:16" ht="48">
      <c r="B343" s="53"/>
      <c r="C343" s="23">
        <v>109</v>
      </c>
      <c r="D343" s="23" t="s">
        <v>649</v>
      </c>
      <c r="E343" s="66" t="s">
        <v>1143</v>
      </c>
      <c r="F343" s="26" t="s">
        <v>379</v>
      </c>
      <c r="G343" s="21" t="s">
        <v>650</v>
      </c>
      <c r="H343" s="23" t="s">
        <v>38</v>
      </c>
      <c r="I343" s="23" t="s">
        <v>381</v>
      </c>
      <c r="J343" s="23"/>
      <c r="K343" s="30">
        <v>3260.4</v>
      </c>
      <c r="L343" s="51"/>
      <c r="M343" s="30">
        <f t="shared" si="10"/>
        <v>0</v>
      </c>
      <c r="N343" s="45"/>
      <c r="O343" s="42">
        <v>0.2</v>
      </c>
      <c r="P343" s="43">
        <f t="shared" si="11"/>
        <v>0</v>
      </c>
    </row>
    <row r="344" spans="2:16" ht="48">
      <c r="B344" s="53"/>
      <c r="C344" s="23">
        <v>110</v>
      </c>
      <c r="D344" s="23" t="s">
        <v>651</v>
      </c>
      <c r="E344" s="66" t="s">
        <v>1144</v>
      </c>
      <c r="F344" s="26" t="s">
        <v>379</v>
      </c>
      <c r="G344" s="21" t="s">
        <v>652</v>
      </c>
      <c r="H344" s="23" t="s">
        <v>38</v>
      </c>
      <c r="I344" s="23" t="s">
        <v>653</v>
      </c>
      <c r="J344" s="23"/>
      <c r="K344" s="30">
        <v>7555.2</v>
      </c>
      <c r="L344" s="51"/>
      <c r="M344" s="30">
        <f t="shared" si="10"/>
        <v>0</v>
      </c>
      <c r="N344" s="45"/>
      <c r="O344" s="42">
        <v>0.2</v>
      </c>
      <c r="P344" s="43">
        <f t="shared" si="11"/>
        <v>0</v>
      </c>
    </row>
    <row r="345" spans="2:16" ht="48">
      <c r="B345" s="53"/>
      <c r="C345" s="23">
        <v>111</v>
      </c>
      <c r="D345" s="23" t="s">
        <v>654</v>
      </c>
      <c r="E345" s="66" t="s">
        <v>1145</v>
      </c>
      <c r="F345" s="26" t="s">
        <v>379</v>
      </c>
      <c r="G345" s="21" t="s">
        <v>654</v>
      </c>
      <c r="H345" s="23" t="s">
        <v>38</v>
      </c>
      <c r="I345" s="23" t="s">
        <v>655</v>
      </c>
      <c r="J345" s="23"/>
      <c r="K345" s="30">
        <v>5143.2</v>
      </c>
      <c r="L345" s="51"/>
      <c r="M345" s="30">
        <f t="shared" si="10"/>
        <v>0</v>
      </c>
      <c r="N345" s="45"/>
      <c r="O345" s="42">
        <v>0.2</v>
      </c>
      <c r="P345" s="43">
        <f t="shared" si="11"/>
        <v>0</v>
      </c>
    </row>
    <row r="346" spans="2:16" ht="60">
      <c r="B346" s="53"/>
      <c r="C346" s="23">
        <v>112</v>
      </c>
      <c r="D346" s="23" t="s">
        <v>656</v>
      </c>
      <c r="E346" s="66" t="s">
        <v>1146</v>
      </c>
      <c r="F346" s="26" t="s">
        <v>379</v>
      </c>
      <c r="G346" s="21" t="s">
        <v>656</v>
      </c>
      <c r="H346" s="23" t="s">
        <v>38</v>
      </c>
      <c r="I346" s="23" t="s">
        <v>506</v>
      </c>
      <c r="J346" s="23"/>
      <c r="K346" s="30">
        <v>25107.6</v>
      </c>
      <c r="L346" s="51"/>
      <c r="M346" s="30">
        <f t="shared" si="10"/>
        <v>0</v>
      </c>
      <c r="N346" s="45"/>
      <c r="O346" s="42">
        <v>0.2</v>
      </c>
      <c r="P346" s="43">
        <f t="shared" si="11"/>
        <v>0</v>
      </c>
    </row>
    <row r="347" spans="2:16" ht="48">
      <c r="B347" s="53"/>
      <c r="C347" s="23">
        <v>113</v>
      </c>
      <c r="D347" s="23" t="s">
        <v>657</v>
      </c>
      <c r="E347" s="66" t="s">
        <v>1147</v>
      </c>
      <c r="F347" s="26" t="s">
        <v>379</v>
      </c>
      <c r="G347" s="21" t="s">
        <v>658</v>
      </c>
      <c r="H347" s="23" t="s">
        <v>38</v>
      </c>
      <c r="I347" s="23" t="s">
        <v>506</v>
      </c>
      <c r="J347" s="23"/>
      <c r="K347" s="30">
        <v>30610.8</v>
      </c>
      <c r="L347" s="51"/>
      <c r="M347" s="30">
        <f t="shared" si="10"/>
        <v>0</v>
      </c>
      <c r="N347" s="45"/>
      <c r="O347" s="42">
        <v>0.2</v>
      </c>
      <c r="P347" s="43">
        <f t="shared" si="11"/>
        <v>0</v>
      </c>
    </row>
    <row r="348" spans="2:16" ht="60">
      <c r="B348" s="53"/>
      <c r="C348" s="23">
        <v>114</v>
      </c>
      <c r="D348" s="23" t="s">
        <v>659</v>
      </c>
      <c r="E348" s="66" t="s">
        <v>1148</v>
      </c>
      <c r="F348" s="26" t="s">
        <v>379</v>
      </c>
      <c r="G348" s="21" t="s">
        <v>591</v>
      </c>
      <c r="H348" s="23" t="s">
        <v>38</v>
      </c>
      <c r="I348" s="23" t="s">
        <v>660</v>
      </c>
      <c r="J348" s="23"/>
      <c r="K348" s="30">
        <v>2678.4</v>
      </c>
      <c r="L348" s="51"/>
      <c r="M348" s="30">
        <f t="shared" si="10"/>
        <v>0</v>
      </c>
      <c r="N348" s="45"/>
      <c r="O348" s="42">
        <v>0.2</v>
      </c>
      <c r="P348" s="43">
        <f t="shared" si="11"/>
        <v>0</v>
      </c>
    </row>
    <row r="349" spans="2:16" ht="48">
      <c r="B349" s="53"/>
      <c r="C349" s="23">
        <v>115</v>
      </c>
      <c r="D349" s="23" t="s">
        <v>661</v>
      </c>
      <c r="E349" s="66" t="s">
        <v>1149</v>
      </c>
      <c r="F349" s="26" t="s">
        <v>379</v>
      </c>
      <c r="G349" s="29" t="s">
        <v>662</v>
      </c>
      <c r="H349" s="23" t="s">
        <v>38</v>
      </c>
      <c r="I349" s="23" t="s">
        <v>663</v>
      </c>
      <c r="J349" s="23"/>
      <c r="K349" s="30">
        <v>134098.8</v>
      </c>
      <c r="L349" s="52"/>
      <c r="M349" s="30">
        <f t="shared" si="10"/>
        <v>0</v>
      </c>
      <c r="N349" s="45"/>
      <c r="O349" s="42">
        <v>0.2</v>
      </c>
      <c r="P349" s="43">
        <f t="shared" si="11"/>
        <v>0</v>
      </c>
    </row>
    <row r="350" spans="2:16" ht="24.75" customHeight="1">
      <c r="B350" s="53"/>
      <c r="C350" s="47" t="s">
        <v>664</v>
      </c>
      <c r="D350" s="48"/>
      <c r="E350" s="48"/>
      <c r="F350" s="48"/>
      <c r="G350" s="48"/>
      <c r="H350" s="48"/>
      <c r="I350" s="48"/>
      <c r="J350" s="48"/>
      <c r="K350" s="49"/>
      <c r="L350" s="23"/>
      <c r="M350" s="33">
        <f>SUM(M235:M349)</f>
        <v>0</v>
      </c>
      <c r="N350" s="46"/>
      <c r="O350" s="42"/>
      <c r="P350" s="41">
        <f>SUM(P235:P349)</f>
        <v>0</v>
      </c>
    </row>
    <row r="351" spans="2:16" ht="24.75" customHeight="1">
      <c r="B351" s="53" t="s">
        <v>665</v>
      </c>
      <c r="C351" s="54" t="s">
        <v>666</v>
      </c>
      <c r="D351" s="54"/>
      <c r="E351" s="54"/>
      <c r="F351" s="54"/>
      <c r="G351" s="54"/>
      <c r="H351" s="54"/>
      <c r="I351" s="54"/>
      <c r="J351" s="54"/>
      <c r="K351" s="23"/>
      <c r="L351" s="23"/>
      <c r="M351" s="30"/>
      <c r="N351" s="38"/>
      <c r="O351" s="42"/>
      <c r="P351" s="43"/>
    </row>
    <row r="352" spans="2:16" ht="36">
      <c r="B352" s="53"/>
      <c r="C352" s="22" t="s">
        <v>31</v>
      </c>
      <c r="D352" s="22" t="s">
        <v>32</v>
      </c>
      <c r="E352" s="22" t="s">
        <v>809</v>
      </c>
      <c r="F352" s="25" t="s">
        <v>33</v>
      </c>
      <c r="G352" s="25" t="s">
        <v>34</v>
      </c>
      <c r="H352" s="22" t="s">
        <v>1</v>
      </c>
      <c r="I352" s="22" t="s">
        <v>35</v>
      </c>
      <c r="J352" s="22" t="s">
        <v>26</v>
      </c>
      <c r="K352" s="25" t="s">
        <v>27</v>
      </c>
      <c r="L352" s="24" t="s">
        <v>810</v>
      </c>
      <c r="M352" s="25" t="s">
        <v>36</v>
      </c>
      <c r="N352" s="35" t="s">
        <v>39</v>
      </c>
      <c r="O352" s="42"/>
      <c r="P352" s="43"/>
    </row>
    <row r="353" spans="2:16" ht="24.75" customHeight="1">
      <c r="B353" s="53"/>
      <c r="C353" s="23">
        <v>1</v>
      </c>
      <c r="D353" s="23" t="s">
        <v>667</v>
      </c>
      <c r="E353" s="66" t="s">
        <v>1150</v>
      </c>
      <c r="F353" s="26" t="s">
        <v>668</v>
      </c>
      <c r="G353" s="27" t="s">
        <v>669</v>
      </c>
      <c r="H353" s="23" t="s">
        <v>38</v>
      </c>
      <c r="I353" s="23" t="s">
        <v>670</v>
      </c>
      <c r="J353" s="23"/>
      <c r="K353" s="30">
        <v>8274.24</v>
      </c>
      <c r="L353" s="50">
        <v>58247631.8</v>
      </c>
      <c r="M353" s="30">
        <f>J353*K353</f>
        <v>0</v>
      </c>
      <c r="N353" s="44">
        <v>1</v>
      </c>
      <c r="O353" s="42">
        <v>0.2</v>
      </c>
      <c r="P353" s="43">
        <f t="shared" si="11"/>
        <v>0</v>
      </c>
    </row>
    <row r="354" spans="2:16" ht="24.75" customHeight="1">
      <c r="B354" s="53"/>
      <c r="C354" s="23">
        <v>2</v>
      </c>
      <c r="D354" s="23" t="s">
        <v>671</v>
      </c>
      <c r="E354" s="66" t="s">
        <v>1151</v>
      </c>
      <c r="F354" s="21" t="s">
        <v>668</v>
      </c>
      <c r="G354" s="27" t="s">
        <v>672</v>
      </c>
      <c r="H354" s="23" t="s">
        <v>38</v>
      </c>
      <c r="I354" s="23" t="s">
        <v>673</v>
      </c>
      <c r="J354" s="23"/>
      <c r="K354" s="30">
        <v>8478</v>
      </c>
      <c r="L354" s="51"/>
      <c r="M354" s="30">
        <f aca="true" t="shared" si="12" ref="M354:M417">J354*K354</f>
        <v>0</v>
      </c>
      <c r="N354" s="45"/>
      <c r="O354" s="42">
        <v>0.2</v>
      </c>
      <c r="P354" s="43">
        <f t="shared" si="11"/>
        <v>0</v>
      </c>
    </row>
    <row r="355" spans="2:16" ht="24.75" customHeight="1">
      <c r="B355" s="53"/>
      <c r="C355" s="23">
        <v>3</v>
      </c>
      <c r="D355" s="23" t="s">
        <v>674</v>
      </c>
      <c r="E355" s="66" t="s">
        <v>1152</v>
      </c>
      <c r="F355" s="21" t="s">
        <v>668</v>
      </c>
      <c r="G355" s="27" t="s">
        <v>675</v>
      </c>
      <c r="H355" s="23" t="s">
        <v>38</v>
      </c>
      <c r="I355" s="23" t="s">
        <v>676</v>
      </c>
      <c r="J355" s="23"/>
      <c r="K355" s="30">
        <v>15912</v>
      </c>
      <c r="L355" s="51"/>
      <c r="M355" s="30">
        <f t="shared" si="12"/>
        <v>0</v>
      </c>
      <c r="N355" s="45"/>
      <c r="O355" s="42">
        <v>0.2</v>
      </c>
      <c r="P355" s="43">
        <f t="shared" si="11"/>
        <v>0</v>
      </c>
    </row>
    <row r="356" spans="2:16" ht="24.75" customHeight="1">
      <c r="B356" s="53"/>
      <c r="C356" s="23">
        <v>4</v>
      </c>
      <c r="D356" s="23" t="s">
        <v>677</v>
      </c>
      <c r="E356" s="66" t="s">
        <v>1153</v>
      </c>
      <c r="F356" s="21" t="s">
        <v>668</v>
      </c>
      <c r="G356" s="27" t="s">
        <v>678</v>
      </c>
      <c r="H356" s="23" t="s">
        <v>38</v>
      </c>
      <c r="I356" s="23" t="s">
        <v>676</v>
      </c>
      <c r="J356" s="23"/>
      <c r="K356" s="30">
        <v>15912</v>
      </c>
      <c r="L356" s="51"/>
      <c r="M356" s="30">
        <f t="shared" si="12"/>
        <v>0</v>
      </c>
      <c r="N356" s="45"/>
      <c r="O356" s="42">
        <v>0.2</v>
      </c>
      <c r="P356" s="43">
        <f t="shared" si="11"/>
        <v>0</v>
      </c>
    </row>
    <row r="357" spans="2:16" ht="24.75" customHeight="1">
      <c r="B357" s="53"/>
      <c r="C357" s="23">
        <v>5</v>
      </c>
      <c r="D357" s="23" t="s">
        <v>679</v>
      </c>
      <c r="E357" s="66" t="s">
        <v>1154</v>
      </c>
      <c r="F357" s="21" t="s">
        <v>668</v>
      </c>
      <c r="G357" s="27" t="s">
        <v>680</v>
      </c>
      <c r="H357" s="23" t="s">
        <v>38</v>
      </c>
      <c r="I357" s="23" t="s">
        <v>676</v>
      </c>
      <c r="J357" s="23"/>
      <c r="K357" s="30">
        <v>15912</v>
      </c>
      <c r="L357" s="51"/>
      <c r="M357" s="30">
        <f t="shared" si="12"/>
        <v>0</v>
      </c>
      <c r="N357" s="45"/>
      <c r="O357" s="42">
        <v>0.2</v>
      </c>
      <c r="P357" s="43">
        <f t="shared" si="11"/>
        <v>0</v>
      </c>
    </row>
    <row r="358" spans="2:16" ht="24.75" customHeight="1">
      <c r="B358" s="53"/>
      <c r="C358" s="23">
        <v>6</v>
      </c>
      <c r="D358" s="23" t="s">
        <v>681</v>
      </c>
      <c r="E358" s="66" t="s">
        <v>1155</v>
      </c>
      <c r="F358" s="21" t="s">
        <v>668</v>
      </c>
      <c r="G358" s="27" t="s">
        <v>682</v>
      </c>
      <c r="H358" s="23" t="s">
        <v>38</v>
      </c>
      <c r="I358" s="23" t="s">
        <v>673</v>
      </c>
      <c r="J358" s="23"/>
      <c r="K358" s="30">
        <v>18617.04</v>
      </c>
      <c r="L358" s="51"/>
      <c r="M358" s="30">
        <f t="shared" si="12"/>
        <v>0</v>
      </c>
      <c r="N358" s="45"/>
      <c r="O358" s="42">
        <v>0.2</v>
      </c>
      <c r="P358" s="43">
        <f t="shared" si="11"/>
        <v>0</v>
      </c>
    </row>
    <row r="359" spans="2:16" ht="24.75" customHeight="1">
      <c r="B359" s="53"/>
      <c r="C359" s="23">
        <v>7</v>
      </c>
      <c r="D359" s="23" t="s">
        <v>683</v>
      </c>
      <c r="E359" s="66" t="s">
        <v>1156</v>
      </c>
      <c r="F359" s="21" t="s">
        <v>668</v>
      </c>
      <c r="G359" s="27" t="s">
        <v>684</v>
      </c>
      <c r="H359" s="23" t="s">
        <v>38</v>
      </c>
      <c r="I359" s="23" t="s">
        <v>685</v>
      </c>
      <c r="J359" s="23"/>
      <c r="K359" s="30">
        <v>10820.16</v>
      </c>
      <c r="L359" s="51"/>
      <c r="M359" s="30">
        <f t="shared" si="12"/>
        <v>0</v>
      </c>
      <c r="N359" s="45"/>
      <c r="O359" s="42">
        <v>0.2</v>
      </c>
      <c r="P359" s="43">
        <f t="shared" si="11"/>
        <v>0</v>
      </c>
    </row>
    <row r="360" spans="2:16" ht="24.75" customHeight="1">
      <c r="B360" s="53"/>
      <c r="C360" s="23">
        <v>8</v>
      </c>
      <c r="D360" s="23" t="s">
        <v>686</v>
      </c>
      <c r="E360" s="66" t="s">
        <v>1157</v>
      </c>
      <c r="F360" s="21" t="s">
        <v>668</v>
      </c>
      <c r="G360" s="27" t="s">
        <v>687</v>
      </c>
      <c r="H360" s="23" t="s">
        <v>38</v>
      </c>
      <c r="I360" s="23" t="s">
        <v>685</v>
      </c>
      <c r="J360" s="23"/>
      <c r="K360" s="30">
        <v>13366.08</v>
      </c>
      <c r="L360" s="51"/>
      <c r="M360" s="30">
        <f t="shared" si="12"/>
        <v>0</v>
      </c>
      <c r="N360" s="45"/>
      <c r="O360" s="42">
        <v>0.2</v>
      </c>
      <c r="P360" s="43">
        <f t="shared" si="11"/>
        <v>0</v>
      </c>
    </row>
    <row r="361" spans="2:16" ht="36">
      <c r="B361" s="53"/>
      <c r="C361" s="23">
        <v>9</v>
      </c>
      <c r="D361" s="23" t="s">
        <v>688</v>
      </c>
      <c r="E361" s="66" t="s">
        <v>1158</v>
      </c>
      <c r="F361" s="21" t="s">
        <v>668</v>
      </c>
      <c r="G361" s="27" t="s">
        <v>689</v>
      </c>
      <c r="H361" s="23" t="s">
        <v>38</v>
      </c>
      <c r="I361" s="23" t="s">
        <v>673</v>
      </c>
      <c r="J361" s="23"/>
      <c r="K361" s="30">
        <v>18617.04</v>
      </c>
      <c r="L361" s="51"/>
      <c r="M361" s="30">
        <f t="shared" si="12"/>
        <v>0</v>
      </c>
      <c r="N361" s="45"/>
      <c r="O361" s="42">
        <v>0.2</v>
      </c>
      <c r="P361" s="43">
        <f t="shared" si="11"/>
        <v>0</v>
      </c>
    </row>
    <row r="362" spans="2:16" ht="24">
      <c r="B362" s="53"/>
      <c r="C362" s="23">
        <v>10</v>
      </c>
      <c r="D362" s="23" t="s">
        <v>690</v>
      </c>
      <c r="E362" s="66" t="s">
        <v>1159</v>
      </c>
      <c r="F362" s="21" t="s">
        <v>668</v>
      </c>
      <c r="G362" s="27" t="s">
        <v>691</v>
      </c>
      <c r="H362" s="23" t="s">
        <v>38</v>
      </c>
      <c r="I362" s="23" t="s">
        <v>676</v>
      </c>
      <c r="J362" s="23"/>
      <c r="K362" s="30">
        <v>31824</v>
      </c>
      <c r="L362" s="51"/>
      <c r="M362" s="30">
        <f t="shared" si="12"/>
        <v>0</v>
      </c>
      <c r="N362" s="45"/>
      <c r="O362" s="42">
        <v>0.2</v>
      </c>
      <c r="P362" s="43">
        <f t="shared" si="11"/>
        <v>0</v>
      </c>
    </row>
    <row r="363" spans="2:16" ht="36">
      <c r="B363" s="53"/>
      <c r="C363" s="23">
        <v>11</v>
      </c>
      <c r="D363" s="23" t="s">
        <v>692</v>
      </c>
      <c r="E363" s="66" t="s">
        <v>1160</v>
      </c>
      <c r="F363" s="21" t="s">
        <v>668</v>
      </c>
      <c r="G363" s="27" t="s">
        <v>693</v>
      </c>
      <c r="H363" s="23" t="s">
        <v>38</v>
      </c>
      <c r="I363" s="23" t="s">
        <v>673</v>
      </c>
      <c r="J363" s="23"/>
      <c r="K363" s="30">
        <v>35642.88</v>
      </c>
      <c r="L363" s="51"/>
      <c r="M363" s="30">
        <f t="shared" si="12"/>
        <v>0</v>
      </c>
      <c r="N363" s="45"/>
      <c r="O363" s="42">
        <v>0.2</v>
      </c>
      <c r="P363" s="43">
        <f t="shared" si="11"/>
        <v>0</v>
      </c>
    </row>
    <row r="364" spans="2:16" ht="24">
      <c r="B364" s="53"/>
      <c r="C364" s="23">
        <v>12</v>
      </c>
      <c r="D364" s="23" t="s">
        <v>694</v>
      </c>
      <c r="E364" s="66" t="s">
        <v>1161</v>
      </c>
      <c r="F364" s="21" t="s">
        <v>668</v>
      </c>
      <c r="G364" s="28" t="s">
        <v>695</v>
      </c>
      <c r="H364" s="23" t="s">
        <v>38</v>
      </c>
      <c r="I364" s="23">
        <v>5</v>
      </c>
      <c r="J364" s="23"/>
      <c r="K364" s="30">
        <v>3575</v>
      </c>
      <c r="L364" s="51"/>
      <c r="M364" s="30">
        <f t="shared" si="12"/>
        <v>0</v>
      </c>
      <c r="N364" s="45"/>
      <c r="O364" s="42">
        <v>0.2</v>
      </c>
      <c r="P364" s="43">
        <f t="shared" si="11"/>
        <v>0</v>
      </c>
    </row>
    <row r="365" spans="2:16" ht="24">
      <c r="B365" s="53"/>
      <c r="C365" s="23">
        <v>13</v>
      </c>
      <c r="D365" s="23" t="s">
        <v>696</v>
      </c>
      <c r="E365" s="66" t="s">
        <v>1162</v>
      </c>
      <c r="F365" s="26" t="s">
        <v>668</v>
      </c>
      <c r="G365" s="27" t="s">
        <v>697</v>
      </c>
      <c r="H365" s="23" t="s">
        <v>38</v>
      </c>
      <c r="I365" s="23" t="s">
        <v>673</v>
      </c>
      <c r="J365" s="23"/>
      <c r="K365" s="30">
        <v>25027</v>
      </c>
      <c r="L365" s="51"/>
      <c r="M365" s="30">
        <f t="shared" si="12"/>
        <v>0</v>
      </c>
      <c r="N365" s="45"/>
      <c r="O365" s="42">
        <v>0.2</v>
      </c>
      <c r="P365" s="43">
        <f t="shared" si="11"/>
        <v>0</v>
      </c>
    </row>
    <row r="366" spans="2:16" ht="24.75" customHeight="1">
      <c r="B366" s="53"/>
      <c r="C366" s="23">
        <v>14</v>
      </c>
      <c r="D366" s="23" t="s">
        <v>698</v>
      </c>
      <c r="E366" s="66" t="s">
        <v>1163</v>
      </c>
      <c r="F366" s="26" t="s">
        <v>668</v>
      </c>
      <c r="G366" s="27" t="s">
        <v>699</v>
      </c>
      <c r="H366" s="23" t="s">
        <v>38</v>
      </c>
      <c r="I366" s="23" t="s">
        <v>673</v>
      </c>
      <c r="J366" s="23"/>
      <c r="K366" s="30">
        <v>63635</v>
      </c>
      <c r="L366" s="51"/>
      <c r="M366" s="30">
        <f t="shared" si="12"/>
        <v>0</v>
      </c>
      <c r="N366" s="45"/>
      <c r="O366" s="42">
        <v>0.2</v>
      </c>
      <c r="P366" s="43">
        <f t="shared" si="11"/>
        <v>0</v>
      </c>
    </row>
    <row r="367" spans="2:16" ht="24.75" customHeight="1">
      <c r="B367" s="53"/>
      <c r="C367" s="23">
        <v>15</v>
      </c>
      <c r="D367" s="23" t="s">
        <v>700</v>
      </c>
      <c r="E367" s="66" t="s">
        <v>1164</v>
      </c>
      <c r="F367" s="26" t="s">
        <v>668</v>
      </c>
      <c r="G367" s="27" t="s">
        <v>701</v>
      </c>
      <c r="H367" s="23" t="s">
        <v>38</v>
      </c>
      <c r="I367" s="23" t="s">
        <v>673</v>
      </c>
      <c r="J367" s="23"/>
      <c r="K367" s="30">
        <v>64968.93</v>
      </c>
      <c r="L367" s="51"/>
      <c r="M367" s="30">
        <f t="shared" si="12"/>
        <v>0</v>
      </c>
      <c r="N367" s="45"/>
      <c r="O367" s="42">
        <v>0.2</v>
      </c>
      <c r="P367" s="43">
        <f t="shared" si="11"/>
        <v>0</v>
      </c>
    </row>
    <row r="368" spans="2:16" ht="24">
      <c r="B368" s="53"/>
      <c r="C368" s="23">
        <v>16</v>
      </c>
      <c r="D368" s="23" t="s">
        <v>702</v>
      </c>
      <c r="E368" s="66" t="s">
        <v>1165</v>
      </c>
      <c r="F368" s="26" t="s">
        <v>668</v>
      </c>
      <c r="G368" s="23" t="s">
        <v>702</v>
      </c>
      <c r="H368" s="23" t="s">
        <v>38</v>
      </c>
      <c r="I368" s="23" t="s">
        <v>673</v>
      </c>
      <c r="J368" s="23"/>
      <c r="K368" s="30">
        <v>3114</v>
      </c>
      <c r="L368" s="51"/>
      <c r="M368" s="30">
        <f t="shared" si="12"/>
        <v>0</v>
      </c>
      <c r="N368" s="45"/>
      <c r="O368" s="42">
        <v>0.2</v>
      </c>
      <c r="P368" s="43">
        <f t="shared" si="11"/>
        <v>0</v>
      </c>
    </row>
    <row r="369" spans="2:16" ht="36">
      <c r="B369" s="53"/>
      <c r="C369" s="23">
        <v>17</v>
      </c>
      <c r="D369" s="23" t="s">
        <v>703</v>
      </c>
      <c r="E369" s="66" t="s">
        <v>1166</v>
      </c>
      <c r="F369" s="26" t="s">
        <v>668</v>
      </c>
      <c r="G369" s="27" t="s">
        <v>704</v>
      </c>
      <c r="H369" s="23" t="s">
        <v>38</v>
      </c>
      <c r="I369" s="23" t="s">
        <v>673</v>
      </c>
      <c r="J369" s="23"/>
      <c r="K369" s="30">
        <v>7001.28</v>
      </c>
      <c r="L369" s="51"/>
      <c r="M369" s="30">
        <f t="shared" si="12"/>
        <v>0</v>
      </c>
      <c r="N369" s="45"/>
      <c r="O369" s="42">
        <v>0.2</v>
      </c>
      <c r="P369" s="43">
        <f t="shared" si="11"/>
        <v>0</v>
      </c>
    </row>
    <row r="370" spans="2:16" ht="24.75" customHeight="1">
      <c r="B370" s="53"/>
      <c r="C370" s="23">
        <v>18</v>
      </c>
      <c r="D370" s="23" t="s">
        <v>705</v>
      </c>
      <c r="E370" s="66" t="s">
        <v>1167</v>
      </c>
      <c r="F370" s="26" t="s">
        <v>668</v>
      </c>
      <c r="G370" s="27" t="s">
        <v>706</v>
      </c>
      <c r="H370" s="23" t="s">
        <v>38</v>
      </c>
      <c r="I370" s="23" t="s">
        <v>707</v>
      </c>
      <c r="J370" s="23"/>
      <c r="K370" s="30">
        <v>7065</v>
      </c>
      <c r="L370" s="51"/>
      <c r="M370" s="30">
        <f t="shared" si="12"/>
        <v>0</v>
      </c>
      <c r="N370" s="45"/>
      <c r="O370" s="42">
        <v>0.2</v>
      </c>
      <c r="P370" s="43">
        <f t="shared" si="11"/>
        <v>0</v>
      </c>
    </row>
    <row r="371" spans="2:16" ht="24.75" customHeight="1">
      <c r="B371" s="53"/>
      <c r="C371" s="23">
        <v>19</v>
      </c>
      <c r="D371" s="23" t="s">
        <v>708</v>
      </c>
      <c r="E371" s="66" t="s">
        <v>1168</v>
      </c>
      <c r="F371" s="26" t="s">
        <v>668</v>
      </c>
      <c r="G371" s="27" t="s">
        <v>709</v>
      </c>
      <c r="H371" s="23" t="s">
        <v>38</v>
      </c>
      <c r="I371" s="23" t="s">
        <v>145</v>
      </c>
      <c r="J371" s="23"/>
      <c r="K371" s="30">
        <v>10951</v>
      </c>
      <c r="L371" s="51"/>
      <c r="M371" s="30">
        <f t="shared" si="12"/>
        <v>0</v>
      </c>
      <c r="N371" s="45"/>
      <c r="O371" s="42">
        <v>0.2</v>
      </c>
      <c r="P371" s="43">
        <f t="shared" si="11"/>
        <v>0</v>
      </c>
    </row>
    <row r="372" spans="2:16" ht="24.75" customHeight="1">
      <c r="B372" s="53"/>
      <c r="C372" s="23">
        <v>20</v>
      </c>
      <c r="D372" s="23" t="s">
        <v>710</v>
      </c>
      <c r="E372" s="66" t="s">
        <v>1169</v>
      </c>
      <c r="F372" s="26" t="s">
        <v>668</v>
      </c>
      <c r="G372" s="27" t="s">
        <v>710</v>
      </c>
      <c r="H372" s="23" t="s">
        <v>38</v>
      </c>
      <c r="I372" s="23" t="s">
        <v>711</v>
      </c>
      <c r="J372" s="23"/>
      <c r="K372" s="30">
        <v>5887.44</v>
      </c>
      <c r="L372" s="51"/>
      <c r="M372" s="30">
        <f t="shared" si="12"/>
        <v>0</v>
      </c>
      <c r="N372" s="45"/>
      <c r="O372" s="42">
        <v>0.2</v>
      </c>
      <c r="P372" s="43">
        <f t="shared" si="11"/>
        <v>0</v>
      </c>
    </row>
    <row r="373" spans="2:16" ht="24">
      <c r="B373" s="53"/>
      <c r="C373" s="23">
        <v>21</v>
      </c>
      <c r="D373" s="23" t="s">
        <v>712</v>
      </c>
      <c r="E373" s="66" t="s">
        <v>1170</v>
      </c>
      <c r="F373" s="26" t="s">
        <v>668</v>
      </c>
      <c r="G373" s="27" t="s">
        <v>712</v>
      </c>
      <c r="H373" s="23" t="s">
        <v>38</v>
      </c>
      <c r="I373" s="23" t="s">
        <v>299</v>
      </c>
      <c r="J373" s="23"/>
      <c r="K373" s="30">
        <v>11774.88</v>
      </c>
      <c r="L373" s="51"/>
      <c r="M373" s="30">
        <f t="shared" si="12"/>
        <v>0</v>
      </c>
      <c r="N373" s="45"/>
      <c r="O373" s="42">
        <v>0.2</v>
      </c>
      <c r="P373" s="43">
        <f t="shared" si="11"/>
        <v>0</v>
      </c>
    </row>
    <row r="374" spans="2:16" ht="24.75" customHeight="1">
      <c r="B374" s="53"/>
      <c r="C374" s="23">
        <v>22</v>
      </c>
      <c r="D374" s="23" t="s">
        <v>713</v>
      </c>
      <c r="E374" s="66" t="s">
        <v>1171</v>
      </c>
      <c r="F374" s="26" t="s">
        <v>668</v>
      </c>
      <c r="G374" s="27" t="s">
        <v>713</v>
      </c>
      <c r="H374" s="23" t="s">
        <v>38</v>
      </c>
      <c r="I374" s="23" t="s">
        <v>714</v>
      </c>
      <c r="J374" s="23"/>
      <c r="K374" s="30">
        <v>13047.84</v>
      </c>
      <c r="L374" s="51"/>
      <c r="M374" s="30">
        <f t="shared" si="12"/>
        <v>0</v>
      </c>
      <c r="N374" s="45"/>
      <c r="O374" s="42">
        <v>0.2</v>
      </c>
      <c r="P374" s="43">
        <f t="shared" si="11"/>
        <v>0</v>
      </c>
    </row>
    <row r="375" spans="2:16" ht="24.75" customHeight="1">
      <c r="B375" s="53"/>
      <c r="C375" s="23">
        <v>23</v>
      </c>
      <c r="D375" s="23" t="s">
        <v>715</v>
      </c>
      <c r="E375" s="66" t="s">
        <v>1172</v>
      </c>
      <c r="F375" s="26" t="s">
        <v>668</v>
      </c>
      <c r="G375" s="27" t="s">
        <v>715</v>
      </c>
      <c r="H375" s="23" t="s">
        <v>38</v>
      </c>
      <c r="I375" s="23" t="s">
        <v>707</v>
      </c>
      <c r="J375" s="23"/>
      <c r="K375" s="30">
        <v>3341.52</v>
      </c>
      <c r="L375" s="51"/>
      <c r="M375" s="30">
        <f t="shared" si="12"/>
        <v>0</v>
      </c>
      <c r="N375" s="45"/>
      <c r="O375" s="42">
        <v>0.2</v>
      </c>
      <c r="P375" s="43">
        <f t="shared" si="11"/>
        <v>0</v>
      </c>
    </row>
    <row r="376" spans="2:16" ht="24">
      <c r="B376" s="53"/>
      <c r="C376" s="23">
        <v>24</v>
      </c>
      <c r="D376" s="23" t="s">
        <v>716</v>
      </c>
      <c r="E376" s="66" t="s">
        <v>1173</v>
      </c>
      <c r="F376" s="26" t="s">
        <v>668</v>
      </c>
      <c r="G376" s="27" t="s">
        <v>717</v>
      </c>
      <c r="H376" s="23" t="s">
        <v>38</v>
      </c>
      <c r="I376" s="23" t="s">
        <v>673</v>
      </c>
      <c r="J376" s="23"/>
      <c r="K376" s="30">
        <v>86369</v>
      </c>
      <c r="L376" s="51"/>
      <c r="M376" s="30">
        <f t="shared" si="12"/>
        <v>0</v>
      </c>
      <c r="N376" s="45"/>
      <c r="O376" s="42">
        <v>0.2</v>
      </c>
      <c r="P376" s="43">
        <f t="shared" si="11"/>
        <v>0</v>
      </c>
    </row>
    <row r="377" spans="2:16" ht="24.75" customHeight="1">
      <c r="B377" s="53"/>
      <c r="C377" s="23">
        <v>25</v>
      </c>
      <c r="D377" s="23" t="s">
        <v>718</v>
      </c>
      <c r="E377" s="66" t="s">
        <v>1174</v>
      </c>
      <c r="F377" s="26" t="s">
        <v>668</v>
      </c>
      <c r="G377" s="27" t="s">
        <v>718</v>
      </c>
      <c r="H377" s="23" t="s">
        <v>38</v>
      </c>
      <c r="I377" s="23" t="s">
        <v>714</v>
      </c>
      <c r="J377" s="23"/>
      <c r="K377" s="30">
        <v>25787</v>
      </c>
      <c r="L377" s="51"/>
      <c r="M377" s="30">
        <f t="shared" si="12"/>
        <v>0</v>
      </c>
      <c r="N377" s="45"/>
      <c r="O377" s="42">
        <v>0.2</v>
      </c>
      <c r="P377" s="43">
        <f t="shared" si="11"/>
        <v>0</v>
      </c>
    </row>
    <row r="378" spans="2:16" ht="36">
      <c r="B378" s="53"/>
      <c r="C378" s="23">
        <v>26</v>
      </c>
      <c r="D378" s="23" t="s">
        <v>719</v>
      </c>
      <c r="E378" s="66" t="s">
        <v>1175</v>
      </c>
      <c r="F378" s="26" t="s">
        <v>668</v>
      </c>
      <c r="G378" s="27" t="s">
        <v>720</v>
      </c>
      <c r="H378" s="23" t="s">
        <v>38</v>
      </c>
      <c r="I378" s="23" t="s">
        <v>673</v>
      </c>
      <c r="J378" s="23"/>
      <c r="K378" s="30">
        <v>13964</v>
      </c>
      <c r="L378" s="51"/>
      <c r="M378" s="30">
        <f t="shared" si="12"/>
        <v>0</v>
      </c>
      <c r="N378" s="45"/>
      <c r="O378" s="42">
        <v>0.2</v>
      </c>
      <c r="P378" s="43">
        <f t="shared" si="11"/>
        <v>0</v>
      </c>
    </row>
    <row r="379" spans="2:16" ht="24">
      <c r="B379" s="53"/>
      <c r="C379" s="23">
        <v>27</v>
      </c>
      <c r="D379" s="23" t="s">
        <v>721</v>
      </c>
      <c r="E379" s="66" t="s">
        <v>1176</v>
      </c>
      <c r="F379" s="26" t="s">
        <v>668</v>
      </c>
      <c r="G379" s="27" t="s">
        <v>722</v>
      </c>
      <c r="H379" s="23" t="s">
        <v>38</v>
      </c>
      <c r="I379" s="23" t="s">
        <v>673</v>
      </c>
      <c r="J379" s="23"/>
      <c r="K379" s="30">
        <v>33574.32</v>
      </c>
      <c r="L379" s="51"/>
      <c r="M379" s="30">
        <f t="shared" si="12"/>
        <v>0</v>
      </c>
      <c r="N379" s="45"/>
      <c r="O379" s="42">
        <v>0.2</v>
      </c>
      <c r="P379" s="43">
        <f t="shared" si="11"/>
        <v>0</v>
      </c>
    </row>
    <row r="380" spans="2:16" ht="24.75" customHeight="1">
      <c r="B380" s="53"/>
      <c r="C380" s="23">
        <v>28</v>
      </c>
      <c r="D380" s="23" t="s">
        <v>723</v>
      </c>
      <c r="E380" s="66" t="s">
        <v>1177</v>
      </c>
      <c r="F380" s="26" t="s">
        <v>668</v>
      </c>
      <c r="G380" s="27" t="s">
        <v>724</v>
      </c>
      <c r="H380" s="23" t="s">
        <v>38</v>
      </c>
      <c r="I380" s="23" t="s">
        <v>673</v>
      </c>
      <c r="J380" s="23"/>
      <c r="K380" s="30">
        <v>46144.8</v>
      </c>
      <c r="L380" s="51"/>
      <c r="M380" s="30">
        <f t="shared" si="12"/>
        <v>0</v>
      </c>
      <c r="N380" s="45"/>
      <c r="O380" s="42">
        <v>0.2</v>
      </c>
      <c r="P380" s="43">
        <f t="shared" si="11"/>
        <v>0</v>
      </c>
    </row>
    <row r="381" spans="2:16" ht="24.75" customHeight="1">
      <c r="B381" s="53"/>
      <c r="C381" s="23">
        <v>29</v>
      </c>
      <c r="D381" s="23" t="s">
        <v>725</v>
      </c>
      <c r="E381" s="66" t="s">
        <v>1178</v>
      </c>
      <c r="F381" s="26" t="s">
        <v>668</v>
      </c>
      <c r="G381" s="27" t="s">
        <v>726</v>
      </c>
      <c r="H381" s="23" t="s">
        <v>38</v>
      </c>
      <c r="I381" s="23" t="s">
        <v>673</v>
      </c>
      <c r="J381" s="23"/>
      <c r="K381" s="30">
        <v>33574.32</v>
      </c>
      <c r="L381" s="51"/>
      <c r="M381" s="30">
        <f t="shared" si="12"/>
        <v>0</v>
      </c>
      <c r="N381" s="45"/>
      <c r="O381" s="42">
        <v>0.2</v>
      </c>
      <c r="P381" s="43">
        <f t="shared" si="11"/>
        <v>0</v>
      </c>
    </row>
    <row r="382" spans="2:16" ht="24">
      <c r="B382" s="53"/>
      <c r="C382" s="23">
        <v>30</v>
      </c>
      <c r="D382" s="23" t="s">
        <v>727</v>
      </c>
      <c r="E382" s="66" t="s">
        <v>1179</v>
      </c>
      <c r="F382" s="26" t="s">
        <v>668</v>
      </c>
      <c r="G382" s="27" t="s">
        <v>728</v>
      </c>
      <c r="H382" s="23" t="s">
        <v>38</v>
      </c>
      <c r="I382" s="23" t="s">
        <v>673</v>
      </c>
      <c r="J382" s="23"/>
      <c r="K382" s="30">
        <v>34688.16</v>
      </c>
      <c r="L382" s="51"/>
      <c r="M382" s="30">
        <f t="shared" si="12"/>
        <v>0</v>
      </c>
      <c r="N382" s="45"/>
      <c r="O382" s="42">
        <v>0.2</v>
      </c>
      <c r="P382" s="43">
        <f t="shared" si="11"/>
        <v>0</v>
      </c>
    </row>
    <row r="383" spans="2:16" ht="24.75" customHeight="1">
      <c r="B383" s="53"/>
      <c r="C383" s="23">
        <v>31</v>
      </c>
      <c r="D383" s="23" t="s">
        <v>729</v>
      </c>
      <c r="E383" s="66" t="s">
        <v>1180</v>
      </c>
      <c r="F383" s="26" t="s">
        <v>668</v>
      </c>
      <c r="G383" s="27" t="s">
        <v>730</v>
      </c>
      <c r="H383" s="23" t="s">
        <v>38</v>
      </c>
      <c r="I383" s="23" t="s">
        <v>673</v>
      </c>
      <c r="J383" s="23"/>
      <c r="K383" s="30">
        <v>65881</v>
      </c>
      <c r="L383" s="51"/>
      <c r="M383" s="30">
        <f t="shared" si="12"/>
        <v>0</v>
      </c>
      <c r="N383" s="45"/>
      <c r="O383" s="42">
        <v>0.2</v>
      </c>
      <c r="P383" s="43">
        <f t="shared" si="11"/>
        <v>0</v>
      </c>
    </row>
    <row r="384" spans="2:16" ht="24">
      <c r="B384" s="53"/>
      <c r="C384" s="23">
        <v>32</v>
      </c>
      <c r="D384" s="23" t="s">
        <v>731</v>
      </c>
      <c r="E384" s="66" t="s">
        <v>1181</v>
      </c>
      <c r="F384" s="26" t="s">
        <v>668</v>
      </c>
      <c r="G384" s="27" t="s">
        <v>722</v>
      </c>
      <c r="H384" s="23" t="s">
        <v>38</v>
      </c>
      <c r="I384" s="23" t="s">
        <v>673</v>
      </c>
      <c r="J384" s="23"/>
      <c r="K384" s="30">
        <v>36756.72</v>
      </c>
      <c r="L384" s="51"/>
      <c r="M384" s="30">
        <f t="shared" si="12"/>
        <v>0</v>
      </c>
      <c r="N384" s="45"/>
      <c r="O384" s="42">
        <v>0.2</v>
      </c>
      <c r="P384" s="43">
        <f t="shared" si="11"/>
        <v>0</v>
      </c>
    </row>
    <row r="385" spans="2:16" ht="24.75" customHeight="1">
      <c r="B385" s="53"/>
      <c r="C385" s="23">
        <v>33</v>
      </c>
      <c r="D385" s="23" t="s">
        <v>732</v>
      </c>
      <c r="E385" s="66" t="s">
        <v>1182</v>
      </c>
      <c r="F385" s="26" t="s">
        <v>668</v>
      </c>
      <c r="G385" s="27" t="s">
        <v>726</v>
      </c>
      <c r="H385" s="23" t="s">
        <v>38</v>
      </c>
      <c r="I385" s="23" t="s">
        <v>673</v>
      </c>
      <c r="J385" s="23"/>
      <c r="K385" s="30">
        <v>36756.72</v>
      </c>
      <c r="L385" s="51"/>
      <c r="M385" s="30">
        <f t="shared" si="12"/>
        <v>0</v>
      </c>
      <c r="N385" s="45"/>
      <c r="O385" s="42">
        <v>0.2</v>
      </c>
      <c r="P385" s="43">
        <f t="shared" si="11"/>
        <v>0</v>
      </c>
    </row>
    <row r="386" spans="2:16" ht="24">
      <c r="B386" s="53"/>
      <c r="C386" s="23">
        <v>34</v>
      </c>
      <c r="D386" s="23" t="s">
        <v>733</v>
      </c>
      <c r="E386" s="66" t="s">
        <v>1183</v>
      </c>
      <c r="F386" s="26" t="s">
        <v>668</v>
      </c>
      <c r="G386" s="27" t="s">
        <v>734</v>
      </c>
      <c r="H386" s="23" t="s">
        <v>38</v>
      </c>
      <c r="I386" s="23" t="s">
        <v>673</v>
      </c>
      <c r="J386" s="23"/>
      <c r="K386" s="30">
        <v>41371.2</v>
      </c>
      <c r="L386" s="51"/>
      <c r="M386" s="30">
        <f t="shared" si="12"/>
        <v>0</v>
      </c>
      <c r="N386" s="45"/>
      <c r="O386" s="42">
        <v>0.2</v>
      </c>
      <c r="P386" s="43">
        <f t="shared" si="11"/>
        <v>0</v>
      </c>
    </row>
    <row r="387" spans="2:16" ht="24.75" customHeight="1">
      <c r="B387" s="53"/>
      <c r="C387" s="23">
        <v>35</v>
      </c>
      <c r="D387" s="23" t="s">
        <v>735</v>
      </c>
      <c r="E387" s="66" t="s">
        <v>1184</v>
      </c>
      <c r="F387" s="26" t="s">
        <v>668</v>
      </c>
      <c r="G387" s="27" t="s">
        <v>736</v>
      </c>
      <c r="H387" s="23" t="s">
        <v>38</v>
      </c>
      <c r="I387" s="23" t="s">
        <v>673</v>
      </c>
      <c r="J387" s="23"/>
      <c r="K387" s="30">
        <v>44686</v>
      </c>
      <c r="L387" s="51"/>
      <c r="M387" s="30">
        <f t="shared" si="12"/>
        <v>0</v>
      </c>
      <c r="N387" s="45"/>
      <c r="O387" s="42">
        <v>0.2</v>
      </c>
      <c r="P387" s="43">
        <f t="shared" si="11"/>
        <v>0</v>
      </c>
    </row>
    <row r="388" spans="2:16" ht="24">
      <c r="B388" s="53"/>
      <c r="C388" s="23">
        <v>36</v>
      </c>
      <c r="D388" s="23" t="s">
        <v>737</v>
      </c>
      <c r="E388" s="66" t="s">
        <v>1185</v>
      </c>
      <c r="F388" s="26" t="s">
        <v>668</v>
      </c>
      <c r="G388" s="27" t="s">
        <v>722</v>
      </c>
      <c r="H388" s="23" t="s">
        <v>38</v>
      </c>
      <c r="I388" s="23" t="s">
        <v>673</v>
      </c>
      <c r="J388" s="23"/>
      <c r="K388" s="30">
        <v>49455</v>
      </c>
      <c r="L388" s="51"/>
      <c r="M388" s="30">
        <f t="shared" si="12"/>
        <v>0</v>
      </c>
      <c r="N388" s="45"/>
      <c r="O388" s="42">
        <v>0.2</v>
      </c>
      <c r="P388" s="43">
        <f t="shared" si="11"/>
        <v>0</v>
      </c>
    </row>
    <row r="389" spans="2:16" ht="24">
      <c r="B389" s="53"/>
      <c r="C389" s="23">
        <v>37</v>
      </c>
      <c r="D389" s="23" t="s">
        <v>738</v>
      </c>
      <c r="E389" s="66" t="s">
        <v>1186</v>
      </c>
      <c r="F389" s="26" t="s">
        <v>668</v>
      </c>
      <c r="G389" s="27" t="s">
        <v>726</v>
      </c>
      <c r="H389" s="23" t="s">
        <v>38</v>
      </c>
      <c r="I389" s="23" t="s">
        <v>673</v>
      </c>
      <c r="J389" s="23"/>
      <c r="K389" s="30">
        <v>45030.96</v>
      </c>
      <c r="L389" s="51"/>
      <c r="M389" s="30">
        <f t="shared" si="12"/>
        <v>0</v>
      </c>
      <c r="N389" s="45"/>
      <c r="O389" s="42">
        <v>0.2</v>
      </c>
      <c r="P389" s="43">
        <f t="shared" si="11"/>
        <v>0</v>
      </c>
    </row>
    <row r="390" spans="2:16" ht="24">
      <c r="B390" s="53"/>
      <c r="C390" s="23">
        <v>38</v>
      </c>
      <c r="D390" s="23" t="s">
        <v>739</v>
      </c>
      <c r="E390" s="66" t="s">
        <v>1187</v>
      </c>
      <c r="F390" s="26" t="s">
        <v>668</v>
      </c>
      <c r="G390" s="27" t="s">
        <v>740</v>
      </c>
      <c r="H390" s="23" t="s">
        <v>38</v>
      </c>
      <c r="I390" s="23" t="s">
        <v>673</v>
      </c>
      <c r="J390" s="23"/>
      <c r="K390" s="30">
        <v>37268</v>
      </c>
      <c r="L390" s="51"/>
      <c r="M390" s="30">
        <f t="shared" si="12"/>
        <v>0</v>
      </c>
      <c r="N390" s="45"/>
      <c r="O390" s="42">
        <v>0.2</v>
      </c>
      <c r="P390" s="43">
        <f t="shared" si="11"/>
        <v>0</v>
      </c>
    </row>
    <row r="391" spans="2:16" ht="24">
      <c r="B391" s="53"/>
      <c r="C391" s="23">
        <v>39</v>
      </c>
      <c r="D391" s="23" t="s">
        <v>741</v>
      </c>
      <c r="E391" s="66" t="s">
        <v>1188</v>
      </c>
      <c r="F391" s="26" t="s">
        <v>668</v>
      </c>
      <c r="G391" s="27" t="s">
        <v>742</v>
      </c>
      <c r="H391" s="23" t="s">
        <v>38</v>
      </c>
      <c r="I391" s="23" t="s">
        <v>673</v>
      </c>
      <c r="J391" s="23"/>
      <c r="K391" s="30">
        <v>34971</v>
      </c>
      <c r="L391" s="51"/>
      <c r="M391" s="30">
        <f t="shared" si="12"/>
        <v>0</v>
      </c>
      <c r="N391" s="45"/>
      <c r="O391" s="42">
        <v>0.2</v>
      </c>
      <c r="P391" s="43">
        <f t="shared" si="11"/>
        <v>0</v>
      </c>
    </row>
    <row r="392" spans="2:16" ht="24">
      <c r="B392" s="53"/>
      <c r="C392" s="23">
        <v>40</v>
      </c>
      <c r="D392" s="23" t="s">
        <v>743</v>
      </c>
      <c r="E392" s="66" t="s">
        <v>1189</v>
      </c>
      <c r="F392" s="26" t="s">
        <v>668</v>
      </c>
      <c r="G392" s="27" t="s">
        <v>743</v>
      </c>
      <c r="H392" s="23" t="s">
        <v>38</v>
      </c>
      <c r="I392" s="23" t="s">
        <v>673</v>
      </c>
      <c r="J392" s="23"/>
      <c r="K392" s="30">
        <v>33382</v>
      </c>
      <c r="L392" s="51"/>
      <c r="M392" s="30">
        <f t="shared" si="12"/>
        <v>0</v>
      </c>
      <c r="N392" s="45"/>
      <c r="O392" s="42">
        <v>0.2</v>
      </c>
      <c r="P392" s="43">
        <f t="shared" si="11"/>
        <v>0</v>
      </c>
    </row>
    <row r="393" spans="2:16" ht="24.75" customHeight="1">
      <c r="B393" s="53"/>
      <c r="C393" s="23">
        <v>41</v>
      </c>
      <c r="D393" s="23" t="s">
        <v>744</v>
      </c>
      <c r="E393" s="66" t="s">
        <v>1190</v>
      </c>
      <c r="F393" s="26" t="s">
        <v>668</v>
      </c>
      <c r="G393" s="27" t="s">
        <v>745</v>
      </c>
      <c r="H393" s="23" t="s">
        <v>38</v>
      </c>
      <c r="I393" s="23" t="s">
        <v>673</v>
      </c>
      <c r="J393" s="23"/>
      <c r="K393" s="30">
        <v>74005</v>
      </c>
      <c r="L393" s="51"/>
      <c r="M393" s="30">
        <f t="shared" si="12"/>
        <v>0</v>
      </c>
      <c r="N393" s="45"/>
      <c r="O393" s="42">
        <v>0.2</v>
      </c>
      <c r="P393" s="43">
        <f t="shared" si="11"/>
        <v>0</v>
      </c>
    </row>
    <row r="394" spans="2:16" ht="24.75" customHeight="1">
      <c r="B394" s="53"/>
      <c r="C394" s="23">
        <v>42</v>
      </c>
      <c r="D394" s="23" t="s">
        <v>746</v>
      </c>
      <c r="E394" s="66" t="s">
        <v>1191</v>
      </c>
      <c r="F394" s="26" t="s">
        <v>668</v>
      </c>
      <c r="G394" s="27" t="s">
        <v>747</v>
      </c>
      <c r="H394" s="23" t="s">
        <v>38</v>
      </c>
      <c r="I394" s="23" t="s">
        <v>673</v>
      </c>
      <c r="J394" s="23"/>
      <c r="K394" s="30">
        <v>54400</v>
      </c>
      <c r="L394" s="51"/>
      <c r="M394" s="30">
        <f t="shared" si="12"/>
        <v>0</v>
      </c>
      <c r="N394" s="45"/>
      <c r="O394" s="42">
        <v>0.2</v>
      </c>
      <c r="P394" s="43">
        <f aca="true" t="shared" si="13" ref="P394:P426">M394*O394</f>
        <v>0</v>
      </c>
    </row>
    <row r="395" spans="2:16" ht="24.75" customHeight="1">
      <c r="B395" s="53"/>
      <c r="C395" s="23">
        <v>43</v>
      </c>
      <c r="D395" s="23" t="s">
        <v>748</v>
      </c>
      <c r="E395" s="66" t="s">
        <v>1192</v>
      </c>
      <c r="F395" s="26" t="s">
        <v>668</v>
      </c>
      <c r="G395" s="27" t="s">
        <v>749</v>
      </c>
      <c r="H395" s="23" t="s">
        <v>38</v>
      </c>
      <c r="I395" s="23" t="s">
        <v>673</v>
      </c>
      <c r="J395" s="23"/>
      <c r="K395" s="30">
        <v>38681</v>
      </c>
      <c r="L395" s="51"/>
      <c r="M395" s="30">
        <f t="shared" si="12"/>
        <v>0</v>
      </c>
      <c r="N395" s="45"/>
      <c r="O395" s="42">
        <v>0.2</v>
      </c>
      <c r="P395" s="43">
        <f t="shared" si="13"/>
        <v>0</v>
      </c>
    </row>
    <row r="396" spans="2:16" ht="24.75" customHeight="1">
      <c r="B396" s="53"/>
      <c r="C396" s="23">
        <v>44</v>
      </c>
      <c r="D396" s="23" t="s">
        <v>750</v>
      </c>
      <c r="E396" s="66" t="s">
        <v>1193</v>
      </c>
      <c r="F396" s="26" t="s">
        <v>668</v>
      </c>
      <c r="G396" s="27" t="s">
        <v>751</v>
      </c>
      <c r="H396" s="23" t="s">
        <v>38</v>
      </c>
      <c r="I396" s="23" t="s">
        <v>752</v>
      </c>
      <c r="J396" s="23"/>
      <c r="K396" s="30">
        <v>14320.8</v>
      </c>
      <c r="L396" s="51"/>
      <c r="M396" s="30">
        <f t="shared" si="12"/>
        <v>0</v>
      </c>
      <c r="N396" s="45"/>
      <c r="O396" s="42">
        <v>0.2</v>
      </c>
      <c r="P396" s="43">
        <f t="shared" si="13"/>
        <v>0</v>
      </c>
    </row>
    <row r="397" spans="2:16" ht="24.75" customHeight="1">
      <c r="B397" s="53"/>
      <c r="C397" s="23">
        <v>45</v>
      </c>
      <c r="D397" s="23" t="s">
        <v>753</v>
      </c>
      <c r="E397" s="66" t="s">
        <v>1194</v>
      </c>
      <c r="F397" s="26" t="s">
        <v>668</v>
      </c>
      <c r="G397" s="27" t="s">
        <v>754</v>
      </c>
      <c r="H397" s="23" t="s">
        <v>38</v>
      </c>
      <c r="I397" s="23" t="s">
        <v>673</v>
      </c>
      <c r="J397" s="23"/>
      <c r="K397" s="30">
        <v>68103.36</v>
      </c>
      <c r="L397" s="51"/>
      <c r="M397" s="30">
        <f t="shared" si="12"/>
        <v>0</v>
      </c>
      <c r="N397" s="45"/>
      <c r="O397" s="42">
        <v>0.2</v>
      </c>
      <c r="P397" s="43">
        <f t="shared" si="13"/>
        <v>0</v>
      </c>
    </row>
    <row r="398" spans="2:16" ht="24.75" customHeight="1">
      <c r="B398" s="53"/>
      <c r="C398" s="23">
        <v>46</v>
      </c>
      <c r="D398" s="23" t="s">
        <v>755</v>
      </c>
      <c r="E398" s="66" t="s">
        <v>1195</v>
      </c>
      <c r="F398" s="26" t="s">
        <v>668</v>
      </c>
      <c r="G398" s="27" t="s">
        <v>736</v>
      </c>
      <c r="H398" s="23" t="s">
        <v>38</v>
      </c>
      <c r="I398" s="23" t="s">
        <v>673</v>
      </c>
      <c r="J398" s="23"/>
      <c r="K398" s="30">
        <v>26095.68</v>
      </c>
      <c r="L398" s="51"/>
      <c r="M398" s="30">
        <f t="shared" si="12"/>
        <v>0</v>
      </c>
      <c r="N398" s="45"/>
      <c r="O398" s="42">
        <v>0.2</v>
      </c>
      <c r="P398" s="43">
        <f t="shared" si="13"/>
        <v>0</v>
      </c>
    </row>
    <row r="399" spans="2:16" ht="24.75" customHeight="1">
      <c r="B399" s="53"/>
      <c r="C399" s="23">
        <v>47</v>
      </c>
      <c r="D399" s="23" t="s">
        <v>756</v>
      </c>
      <c r="E399" s="66" t="s">
        <v>1196</v>
      </c>
      <c r="F399" s="26" t="s">
        <v>668</v>
      </c>
      <c r="G399" s="27" t="s">
        <v>757</v>
      </c>
      <c r="H399" s="23" t="s">
        <v>38</v>
      </c>
      <c r="I399" s="23" t="s">
        <v>145</v>
      </c>
      <c r="J399" s="23"/>
      <c r="K399" s="30">
        <v>24504.48</v>
      </c>
      <c r="L399" s="51"/>
      <c r="M399" s="30">
        <f t="shared" si="12"/>
        <v>0</v>
      </c>
      <c r="N399" s="45"/>
      <c r="O399" s="42">
        <v>0.2</v>
      </c>
      <c r="P399" s="43">
        <f t="shared" si="13"/>
        <v>0</v>
      </c>
    </row>
    <row r="400" spans="2:16" ht="24.75" customHeight="1">
      <c r="B400" s="53"/>
      <c r="C400" s="23">
        <v>48</v>
      </c>
      <c r="D400" s="23" t="s">
        <v>758</v>
      </c>
      <c r="E400" s="66" t="s">
        <v>1197</v>
      </c>
      <c r="F400" s="26" t="s">
        <v>668</v>
      </c>
      <c r="G400" s="27" t="s">
        <v>758</v>
      </c>
      <c r="H400" s="23" t="s">
        <v>38</v>
      </c>
      <c r="I400" s="23" t="s">
        <v>711</v>
      </c>
      <c r="J400" s="23"/>
      <c r="K400" s="30">
        <v>13600</v>
      </c>
      <c r="L400" s="51"/>
      <c r="M400" s="30">
        <f t="shared" si="12"/>
        <v>0</v>
      </c>
      <c r="N400" s="45"/>
      <c r="O400" s="42">
        <v>0.2</v>
      </c>
      <c r="P400" s="43">
        <f t="shared" si="13"/>
        <v>0</v>
      </c>
    </row>
    <row r="401" spans="2:16" ht="24.75" customHeight="1">
      <c r="B401" s="53"/>
      <c r="C401" s="23">
        <v>49</v>
      </c>
      <c r="D401" s="23" t="s">
        <v>759</v>
      </c>
      <c r="E401" s="66" t="s">
        <v>1198</v>
      </c>
      <c r="F401" s="26" t="s">
        <v>668</v>
      </c>
      <c r="G401" s="27" t="s">
        <v>760</v>
      </c>
      <c r="H401" s="23" t="s">
        <v>38</v>
      </c>
      <c r="I401" s="23" t="s">
        <v>761</v>
      </c>
      <c r="J401" s="23"/>
      <c r="K401" s="30">
        <v>12093.12</v>
      </c>
      <c r="L401" s="51"/>
      <c r="M401" s="30">
        <f t="shared" si="12"/>
        <v>0</v>
      </c>
      <c r="N401" s="45"/>
      <c r="O401" s="42">
        <v>0.2</v>
      </c>
      <c r="P401" s="43">
        <f t="shared" si="13"/>
        <v>0</v>
      </c>
    </row>
    <row r="402" spans="2:16" ht="24.75" customHeight="1">
      <c r="B402" s="53"/>
      <c r="C402" s="23">
        <v>50</v>
      </c>
      <c r="D402" s="23" t="s">
        <v>762</v>
      </c>
      <c r="E402" s="66" t="s">
        <v>1199</v>
      </c>
      <c r="F402" s="26" t="s">
        <v>668</v>
      </c>
      <c r="G402" s="27" t="s">
        <v>763</v>
      </c>
      <c r="H402" s="23" t="s">
        <v>38</v>
      </c>
      <c r="I402" s="23" t="s">
        <v>673</v>
      </c>
      <c r="J402" s="23"/>
      <c r="K402" s="30">
        <v>338448.24</v>
      </c>
      <c r="L402" s="51"/>
      <c r="M402" s="30">
        <f t="shared" si="12"/>
        <v>0</v>
      </c>
      <c r="N402" s="45"/>
      <c r="O402" s="42">
        <v>0.2</v>
      </c>
      <c r="P402" s="43">
        <f t="shared" si="13"/>
        <v>0</v>
      </c>
    </row>
    <row r="403" spans="2:16" ht="24">
      <c r="B403" s="53"/>
      <c r="C403" s="23">
        <v>51</v>
      </c>
      <c r="D403" s="23" t="s">
        <v>764</v>
      </c>
      <c r="E403" s="66" t="s">
        <v>1200</v>
      </c>
      <c r="F403" s="26" t="s">
        <v>668</v>
      </c>
      <c r="G403" s="27" t="s">
        <v>765</v>
      </c>
      <c r="H403" s="23" t="s">
        <v>38</v>
      </c>
      <c r="I403" s="23" t="s">
        <v>673</v>
      </c>
      <c r="J403" s="23"/>
      <c r="K403" s="30">
        <v>113922</v>
      </c>
      <c r="L403" s="51"/>
      <c r="M403" s="30">
        <f t="shared" si="12"/>
        <v>0</v>
      </c>
      <c r="N403" s="45"/>
      <c r="O403" s="42">
        <v>0.2</v>
      </c>
      <c r="P403" s="43">
        <f t="shared" si="13"/>
        <v>0</v>
      </c>
    </row>
    <row r="404" spans="2:16" ht="24">
      <c r="B404" s="53"/>
      <c r="C404" s="23">
        <v>52</v>
      </c>
      <c r="D404" s="23" t="s">
        <v>766</v>
      </c>
      <c r="E404" s="66" t="s">
        <v>1201</v>
      </c>
      <c r="F404" s="26" t="s">
        <v>668</v>
      </c>
      <c r="G404" s="27" t="s">
        <v>767</v>
      </c>
      <c r="H404" s="23" t="s">
        <v>38</v>
      </c>
      <c r="I404" s="23" t="s">
        <v>673</v>
      </c>
      <c r="J404" s="23"/>
      <c r="K404" s="30">
        <v>73299</v>
      </c>
      <c r="L404" s="51"/>
      <c r="M404" s="30">
        <f t="shared" si="12"/>
        <v>0</v>
      </c>
      <c r="N404" s="45"/>
      <c r="O404" s="42">
        <v>0.2</v>
      </c>
      <c r="P404" s="43">
        <f t="shared" si="13"/>
        <v>0</v>
      </c>
    </row>
    <row r="405" spans="2:16" ht="24">
      <c r="B405" s="53"/>
      <c r="C405" s="23">
        <v>53</v>
      </c>
      <c r="D405" s="23" t="s">
        <v>768</v>
      </c>
      <c r="E405" s="66" t="s">
        <v>1202</v>
      </c>
      <c r="F405" s="26" t="s">
        <v>668</v>
      </c>
      <c r="G405" s="27" t="s">
        <v>769</v>
      </c>
      <c r="H405" s="23" t="s">
        <v>770</v>
      </c>
      <c r="I405" s="23">
        <v>1</v>
      </c>
      <c r="J405" s="23"/>
      <c r="K405" s="30">
        <v>13366.08</v>
      </c>
      <c r="L405" s="51"/>
      <c r="M405" s="30">
        <f t="shared" si="12"/>
        <v>0</v>
      </c>
      <c r="N405" s="45"/>
      <c r="O405" s="42">
        <v>0.2</v>
      </c>
      <c r="P405" s="43">
        <f t="shared" si="13"/>
        <v>0</v>
      </c>
    </row>
    <row r="406" spans="2:16" ht="24">
      <c r="B406" s="53"/>
      <c r="C406" s="23">
        <v>54</v>
      </c>
      <c r="D406" s="23" t="s">
        <v>771</v>
      </c>
      <c r="E406" s="66" t="s">
        <v>1203</v>
      </c>
      <c r="F406" s="26" t="s">
        <v>668</v>
      </c>
      <c r="G406" s="27" t="s">
        <v>771</v>
      </c>
      <c r="H406" s="23" t="s">
        <v>38</v>
      </c>
      <c r="I406" s="23" t="s">
        <v>673</v>
      </c>
      <c r="J406" s="23"/>
      <c r="K406" s="30">
        <v>467875</v>
      </c>
      <c r="L406" s="51"/>
      <c r="M406" s="30">
        <f t="shared" si="12"/>
        <v>0</v>
      </c>
      <c r="N406" s="45"/>
      <c r="O406" s="42">
        <v>0.2</v>
      </c>
      <c r="P406" s="43">
        <f t="shared" si="13"/>
        <v>0</v>
      </c>
    </row>
    <row r="407" spans="2:16" ht="24">
      <c r="B407" s="53"/>
      <c r="C407" s="23">
        <v>55</v>
      </c>
      <c r="D407" s="23" t="s">
        <v>772</v>
      </c>
      <c r="E407" s="66" t="s">
        <v>1204</v>
      </c>
      <c r="F407" s="26" t="s">
        <v>668</v>
      </c>
      <c r="G407" s="27" t="s">
        <v>772</v>
      </c>
      <c r="H407" s="23" t="s">
        <v>38</v>
      </c>
      <c r="I407" s="23" t="s">
        <v>673</v>
      </c>
      <c r="J407" s="23"/>
      <c r="K407" s="30">
        <v>571376</v>
      </c>
      <c r="L407" s="51"/>
      <c r="M407" s="30">
        <f t="shared" si="12"/>
        <v>0</v>
      </c>
      <c r="N407" s="45"/>
      <c r="O407" s="42">
        <v>0.2</v>
      </c>
      <c r="P407" s="43">
        <f t="shared" si="13"/>
        <v>0</v>
      </c>
    </row>
    <row r="408" spans="2:16" ht="24">
      <c r="B408" s="53"/>
      <c r="C408" s="23">
        <v>56</v>
      </c>
      <c r="D408" s="23" t="s">
        <v>773</v>
      </c>
      <c r="E408" s="66" t="s">
        <v>1205</v>
      </c>
      <c r="F408" s="26" t="s">
        <v>668</v>
      </c>
      <c r="G408" s="27" t="s">
        <v>774</v>
      </c>
      <c r="H408" s="23" t="s">
        <v>38</v>
      </c>
      <c r="I408" s="23" t="s">
        <v>775</v>
      </c>
      <c r="J408" s="23"/>
      <c r="K408" s="30">
        <v>23231.52</v>
      </c>
      <c r="L408" s="51"/>
      <c r="M408" s="30">
        <f t="shared" si="12"/>
        <v>0</v>
      </c>
      <c r="N408" s="45"/>
      <c r="O408" s="42">
        <v>0.2</v>
      </c>
      <c r="P408" s="43">
        <f t="shared" si="13"/>
        <v>0</v>
      </c>
    </row>
    <row r="409" spans="2:16" ht="24">
      <c r="B409" s="53"/>
      <c r="C409" s="23">
        <v>57</v>
      </c>
      <c r="D409" s="23" t="s">
        <v>776</v>
      </c>
      <c r="E409" s="66" t="s">
        <v>1206</v>
      </c>
      <c r="F409" s="26" t="s">
        <v>668</v>
      </c>
      <c r="G409" s="27" t="s">
        <v>777</v>
      </c>
      <c r="H409" s="23" t="s">
        <v>38</v>
      </c>
      <c r="I409" s="23">
        <v>10</v>
      </c>
      <c r="J409" s="23"/>
      <c r="K409" s="30">
        <v>6683.04</v>
      </c>
      <c r="L409" s="51"/>
      <c r="M409" s="30">
        <f t="shared" si="12"/>
        <v>0</v>
      </c>
      <c r="N409" s="45"/>
      <c r="O409" s="42">
        <v>0.2</v>
      </c>
      <c r="P409" s="43">
        <f t="shared" si="13"/>
        <v>0</v>
      </c>
    </row>
    <row r="410" spans="2:16" ht="24">
      <c r="B410" s="53"/>
      <c r="C410" s="23">
        <v>58</v>
      </c>
      <c r="D410" s="23" t="s">
        <v>778</v>
      </c>
      <c r="E410" s="66" t="s">
        <v>1207</v>
      </c>
      <c r="F410" s="26" t="s">
        <v>668</v>
      </c>
      <c r="G410" s="27" t="s">
        <v>779</v>
      </c>
      <c r="H410" s="23" t="s">
        <v>38</v>
      </c>
      <c r="I410" s="23">
        <v>10</v>
      </c>
      <c r="J410" s="23"/>
      <c r="K410" s="30">
        <v>4614.48</v>
      </c>
      <c r="L410" s="51"/>
      <c r="M410" s="30">
        <f t="shared" si="12"/>
        <v>0</v>
      </c>
      <c r="N410" s="45"/>
      <c r="O410" s="42">
        <v>0.2</v>
      </c>
      <c r="P410" s="43">
        <f t="shared" si="13"/>
        <v>0</v>
      </c>
    </row>
    <row r="411" spans="2:16" ht="24">
      <c r="B411" s="53"/>
      <c r="C411" s="23">
        <v>59</v>
      </c>
      <c r="D411" s="23" t="s">
        <v>780</v>
      </c>
      <c r="E411" s="66" t="s">
        <v>1208</v>
      </c>
      <c r="F411" s="26" t="s">
        <v>668</v>
      </c>
      <c r="G411" s="27" t="s">
        <v>781</v>
      </c>
      <c r="H411" s="23" t="s">
        <v>38</v>
      </c>
      <c r="I411" s="23" t="s">
        <v>673</v>
      </c>
      <c r="J411" s="23"/>
      <c r="K411" s="30">
        <v>5887.44</v>
      </c>
      <c r="L411" s="51"/>
      <c r="M411" s="30">
        <f t="shared" si="12"/>
        <v>0</v>
      </c>
      <c r="N411" s="45"/>
      <c r="O411" s="42">
        <v>0.2</v>
      </c>
      <c r="P411" s="43">
        <f t="shared" si="13"/>
        <v>0</v>
      </c>
    </row>
    <row r="412" spans="2:16" ht="36">
      <c r="B412" s="53"/>
      <c r="C412" s="23">
        <v>60</v>
      </c>
      <c r="D412" s="23" t="s">
        <v>782</v>
      </c>
      <c r="E412" s="66" t="s">
        <v>1209</v>
      </c>
      <c r="F412" s="26" t="s">
        <v>668</v>
      </c>
      <c r="G412" s="27" t="s">
        <v>783</v>
      </c>
      <c r="H412" s="23" t="s">
        <v>38</v>
      </c>
      <c r="I412" s="23" t="s">
        <v>673</v>
      </c>
      <c r="J412" s="23"/>
      <c r="K412" s="30">
        <v>22913.28</v>
      </c>
      <c r="L412" s="51"/>
      <c r="M412" s="30">
        <f t="shared" si="12"/>
        <v>0</v>
      </c>
      <c r="N412" s="45"/>
      <c r="O412" s="42">
        <v>0.2</v>
      </c>
      <c r="P412" s="43">
        <f t="shared" si="13"/>
        <v>0</v>
      </c>
    </row>
    <row r="413" spans="2:16" ht="24">
      <c r="B413" s="53"/>
      <c r="C413" s="23">
        <v>61</v>
      </c>
      <c r="D413" s="23" t="s">
        <v>784</v>
      </c>
      <c r="E413" s="66" t="s">
        <v>1210</v>
      </c>
      <c r="F413" s="26" t="s">
        <v>668</v>
      </c>
      <c r="G413" s="28" t="s">
        <v>785</v>
      </c>
      <c r="H413" s="23" t="s">
        <v>38</v>
      </c>
      <c r="I413" s="23" t="s">
        <v>786</v>
      </c>
      <c r="J413" s="23"/>
      <c r="K413" s="30">
        <v>9873.6</v>
      </c>
      <c r="L413" s="51"/>
      <c r="M413" s="30">
        <f t="shared" si="12"/>
        <v>0</v>
      </c>
      <c r="N413" s="45"/>
      <c r="O413" s="42">
        <v>0.2</v>
      </c>
      <c r="P413" s="43">
        <f t="shared" si="13"/>
        <v>0</v>
      </c>
    </row>
    <row r="414" spans="2:16" ht="24">
      <c r="B414" s="53"/>
      <c r="C414" s="23">
        <v>62</v>
      </c>
      <c r="D414" s="23" t="s">
        <v>787</v>
      </c>
      <c r="E414" s="66" t="s">
        <v>1211</v>
      </c>
      <c r="F414" s="26" t="s">
        <v>668</v>
      </c>
      <c r="G414" s="27" t="s">
        <v>788</v>
      </c>
      <c r="H414" s="23" t="s">
        <v>38</v>
      </c>
      <c r="I414" s="23">
        <v>1</v>
      </c>
      <c r="J414" s="23"/>
      <c r="K414" s="30">
        <v>4137.12</v>
      </c>
      <c r="L414" s="51"/>
      <c r="M414" s="30">
        <f t="shared" si="12"/>
        <v>0</v>
      </c>
      <c r="N414" s="45"/>
      <c r="O414" s="42">
        <v>0.2</v>
      </c>
      <c r="P414" s="43">
        <f t="shared" si="13"/>
        <v>0</v>
      </c>
    </row>
    <row r="415" spans="2:16" ht="24">
      <c r="B415" s="53"/>
      <c r="C415" s="23">
        <v>63</v>
      </c>
      <c r="D415" s="23" t="s">
        <v>789</v>
      </c>
      <c r="E415" s="66" t="s">
        <v>1212</v>
      </c>
      <c r="F415" s="26" t="s">
        <v>668</v>
      </c>
      <c r="G415" s="27" t="s">
        <v>790</v>
      </c>
      <c r="H415" s="23" t="s">
        <v>38</v>
      </c>
      <c r="I415" s="23">
        <v>1</v>
      </c>
      <c r="J415" s="23"/>
      <c r="K415" s="30">
        <v>4137.12</v>
      </c>
      <c r="L415" s="51"/>
      <c r="M415" s="30">
        <f t="shared" si="12"/>
        <v>0</v>
      </c>
      <c r="N415" s="45"/>
      <c r="O415" s="42">
        <v>0.2</v>
      </c>
      <c r="P415" s="43">
        <f t="shared" si="13"/>
        <v>0</v>
      </c>
    </row>
    <row r="416" spans="2:16" ht="24">
      <c r="B416" s="53"/>
      <c r="C416" s="23">
        <v>64</v>
      </c>
      <c r="D416" s="23" t="s">
        <v>791</v>
      </c>
      <c r="E416" s="66" t="s">
        <v>1213</v>
      </c>
      <c r="F416" s="26" t="s">
        <v>668</v>
      </c>
      <c r="G416" s="27" t="s">
        <v>792</v>
      </c>
      <c r="H416" s="23" t="s">
        <v>38</v>
      </c>
      <c r="I416" s="23">
        <v>1</v>
      </c>
      <c r="J416" s="23"/>
      <c r="K416" s="30">
        <v>5122</v>
      </c>
      <c r="L416" s="51"/>
      <c r="M416" s="30">
        <f t="shared" si="12"/>
        <v>0</v>
      </c>
      <c r="N416" s="45"/>
      <c r="O416" s="42">
        <v>0.2</v>
      </c>
      <c r="P416" s="43">
        <f t="shared" si="13"/>
        <v>0</v>
      </c>
    </row>
    <row r="417" spans="2:16" ht="24">
      <c r="B417" s="53"/>
      <c r="C417" s="23">
        <v>65</v>
      </c>
      <c r="D417" s="23" t="s">
        <v>793</v>
      </c>
      <c r="E417" s="66" t="s">
        <v>1214</v>
      </c>
      <c r="F417" s="26" t="s">
        <v>668</v>
      </c>
      <c r="G417" s="27" t="s">
        <v>793</v>
      </c>
      <c r="H417" s="23" t="s">
        <v>38</v>
      </c>
      <c r="I417" s="23">
        <v>10</v>
      </c>
      <c r="J417" s="23"/>
      <c r="K417" s="30">
        <v>8592.48</v>
      </c>
      <c r="L417" s="51"/>
      <c r="M417" s="30">
        <f t="shared" si="12"/>
        <v>0</v>
      </c>
      <c r="N417" s="45"/>
      <c r="O417" s="42">
        <v>0.2</v>
      </c>
      <c r="P417" s="43">
        <f t="shared" si="13"/>
        <v>0</v>
      </c>
    </row>
    <row r="418" spans="2:16" ht="24">
      <c r="B418" s="53"/>
      <c r="C418" s="23">
        <v>66</v>
      </c>
      <c r="D418" s="23" t="s">
        <v>794</v>
      </c>
      <c r="E418" s="66" t="s">
        <v>1215</v>
      </c>
      <c r="F418" s="26" t="s">
        <v>668</v>
      </c>
      <c r="G418" s="27" t="s">
        <v>794</v>
      </c>
      <c r="H418" s="23" t="s">
        <v>38</v>
      </c>
      <c r="I418" s="23">
        <v>10</v>
      </c>
      <c r="J418" s="23"/>
      <c r="K418" s="30">
        <v>8592.48</v>
      </c>
      <c r="L418" s="51"/>
      <c r="M418" s="30">
        <f aca="true" t="shared" si="14" ref="M418:M426">J418*K418</f>
        <v>0</v>
      </c>
      <c r="N418" s="45"/>
      <c r="O418" s="42">
        <v>0.2</v>
      </c>
      <c r="P418" s="43">
        <f t="shared" si="13"/>
        <v>0</v>
      </c>
    </row>
    <row r="419" spans="2:16" ht="24">
      <c r="B419" s="53"/>
      <c r="C419" s="23">
        <v>67</v>
      </c>
      <c r="D419" s="23" t="s">
        <v>795</v>
      </c>
      <c r="E419" s="66" t="s">
        <v>1216</v>
      </c>
      <c r="F419" s="26" t="s">
        <v>668</v>
      </c>
      <c r="G419" s="27" t="s">
        <v>796</v>
      </c>
      <c r="H419" s="23" t="s">
        <v>38</v>
      </c>
      <c r="I419" s="23" t="s">
        <v>145</v>
      </c>
      <c r="J419" s="23"/>
      <c r="K419" s="30">
        <v>19730.88</v>
      </c>
      <c r="L419" s="51"/>
      <c r="M419" s="30">
        <f t="shared" si="14"/>
        <v>0</v>
      </c>
      <c r="N419" s="45"/>
      <c r="O419" s="42">
        <v>0.2</v>
      </c>
      <c r="P419" s="43">
        <f t="shared" si="13"/>
        <v>0</v>
      </c>
    </row>
    <row r="420" spans="2:16" ht="36">
      <c r="B420" s="53"/>
      <c r="C420" s="23">
        <v>68</v>
      </c>
      <c r="D420" s="23" t="s">
        <v>797</v>
      </c>
      <c r="E420" s="66" t="s">
        <v>1217</v>
      </c>
      <c r="F420" s="26" t="s">
        <v>668</v>
      </c>
      <c r="G420" s="27" t="s">
        <v>798</v>
      </c>
      <c r="H420" s="23" t="s">
        <v>673</v>
      </c>
      <c r="I420" s="23" t="s">
        <v>673</v>
      </c>
      <c r="J420" s="23"/>
      <c r="K420" s="30">
        <v>33558</v>
      </c>
      <c r="L420" s="51"/>
      <c r="M420" s="30">
        <f t="shared" si="14"/>
        <v>0</v>
      </c>
      <c r="N420" s="45"/>
      <c r="O420" s="42">
        <v>0.2</v>
      </c>
      <c r="P420" s="43">
        <f t="shared" si="13"/>
        <v>0</v>
      </c>
    </row>
    <row r="421" spans="2:16" ht="36">
      <c r="B421" s="53"/>
      <c r="C421" s="23">
        <v>69</v>
      </c>
      <c r="D421" s="23" t="s">
        <v>799</v>
      </c>
      <c r="E421" s="66" t="s">
        <v>1218</v>
      </c>
      <c r="F421" s="26" t="s">
        <v>668</v>
      </c>
      <c r="G421" s="27" t="s">
        <v>800</v>
      </c>
      <c r="H421" s="23" t="s">
        <v>673</v>
      </c>
      <c r="I421" s="23" t="s">
        <v>673</v>
      </c>
      <c r="J421" s="23"/>
      <c r="K421" s="30">
        <v>66940</v>
      </c>
      <c r="L421" s="51"/>
      <c r="M421" s="30">
        <f t="shared" si="14"/>
        <v>0</v>
      </c>
      <c r="N421" s="45"/>
      <c r="O421" s="42">
        <v>0.2</v>
      </c>
      <c r="P421" s="43">
        <f t="shared" si="13"/>
        <v>0</v>
      </c>
    </row>
    <row r="422" spans="2:16" ht="24">
      <c r="B422" s="53"/>
      <c r="C422" s="23">
        <v>70</v>
      </c>
      <c r="D422" s="23" t="s">
        <v>801</v>
      </c>
      <c r="E422" s="66" t="s">
        <v>1219</v>
      </c>
      <c r="F422" s="26" t="s">
        <v>668</v>
      </c>
      <c r="G422" s="27" t="s">
        <v>722</v>
      </c>
      <c r="H422" s="23" t="s">
        <v>38</v>
      </c>
      <c r="I422" s="23">
        <v>40</v>
      </c>
      <c r="J422" s="23"/>
      <c r="K422" s="30">
        <v>45030.96</v>
      </c>
      <c r="L422" s="51"/>
      <c r="M422" s="30">
        <f t="shared" si="14"/>
        <v>0</v>
      </c>
      <c r="N422" s="45"/>
      <c r="O422" s="42">
        <v>0.2</v>
      </c>
      <c r="P422" s="43">
        <f t="shared" si="13"/>
        <v>0</v>
      </c>
    </row>
    <row r="423" spans="2:16" ht="24">
      <c r="B423" s="53"/>
      <c r="C423" s="23">
        <v>71</v>
      </c>
      <c r="D423" s="23" t="s">
        <v>802</v>
      </c>
      <c r="E423" s="66" t="s">
        <v>1220</v>
      </c>
      <c r="F423" s="26" t="s">
        <v>668</v>
      </c>
      <c r="G423" s="27" t="s">
        <v>802</v>
      </c>
      <c r="H423" s="23" t="s">
        <v>38</v>
      </c>
      <c r="I423" s="23">
        <v>30</v>
      </c>
      <c r="J423" s="23"/>
      <c r="K423" s="30">
        <v>70967.52</v>
      </c>
      <c r="L423" s="51"/>
      <c r="M423" s="30">
        <f t="shared" si="14"/>
        <v>0</v>
      </c>
      <c r="N423" s="45"/>
      <c r="O423" s="42">
        <v>0.2</v>
      </c>
      <c r="P423" s="43">
        <f t="shared" si="13"/>
        <v>0</v>
      </c>
    </row>
    <row r="424" spans="2:16" ht="24">
      <c r="B424" s="53"/>
      <c r="C424" s="23">
        <v>72</v>
      </c>
      <c r="D424" s="23" t="s">
        <v>803</v>
      </c>
      <c r="E424" s="66" t="s">
        <v>1221</v>
      </c>
      <c r="F424" s="26" t="s">
        <v>668</v>
      </c>
      <c r="G424" s="27" t="s">
        <v>803</v>
      </c>
      <c r="H424" s="23" t="s">
        <v>38</v>
      </c>
      <c r="I424" s="23" t="s">
        <v>804</v>
      </c>
      <c r="J424" s="23"/>
      <c r="K424" s="30">
        <v>9184</v>
      </c>
      <c r="L424" s="51"/>
      <c r="M424" s="30">
        <f t="shared" si="14"/>
        <v>0</v>
      </c>
      <c r="N424" s="45"/>
      <c r="O424" s="42">
        <v>0.2</v>
      </c>
      <c r="P424" s="43">
        <f t="shared" si="13"/>
        <v>0</v>
      </c>
    </row>
    <row r="425" spans="2:16" ht="24">
      <c r="B425" s="53"/>
      <c r="C425" s="23">
        <v>73</v>
      </c>
      <c r="D425" s="23" t="s">
        <v>805</v>
      </c>
      <c r="E425" s="66" t="s">
        <v>1222</v>
      </c>
      <c r="F425" s="26" t="s">
        <v>668</v>
      </c>
      <c r="G425" s="27" t="s">
        <v>805</v>
      </c>
      <c r="H425" s="23" t="s">
        <v>38</v>
      </c>
      <c r="I425" s="23">
        <v>90</v>
      </c>
      <c r="J425" s="23"/>
      <c r="K425" s="30">
        <v>12717</v>
      </c>
      <c r="L425" s="51"/>
      <c r="M425" s="30">
        <f t="shared" si="14"/>
        <v>0</v>
      </c>
      <c r="N425" s="45"/>
      <c r="O425" s="42">
        <v>0.2</v>
      </c>
      <c r="P425" s="43">
        <f t="shared" si="13"/>
        <v>0</v>
      </c>
    </row>
    <row r="426" spans="2:16" ht="24">
      <c r="B426" s="53"/>
      <c r="C426" s="23">
        <v>74</v>
      </c>
      <c r="D426" s="23" t="s">
        <v>806</v>
      </c>
      <c r="E426" s="66" t="s">
        <v>1223</v>
      </c>
      <c r="F426" s="26" t="s">
        <v>668</v>
      </c>
      <c r="G426" s="27" t="s">
        <v>807</v>
      </c>
      <c r="H426" s="23" t="s">
        <v>673</v>
      </c>
      <c r="I426" s="23" t="s">
        <v>673</v>
      </c>
      <c r="J426" s="23"/>
      <c r="K426" s="30">
        <v>33382</v>
      </c>
      <c r="L426" s="52"/>
      <c r="M426" s="30">
        <f t="shared" si="14"/>
        <v>0</v>
      </c>
      <c r="N426" s="45"/>
      <c r="O426" s="42">
        <v>0.2</v>
      </c>
      <c r="P426" s="43">
        <f t="shared" si="13"/>
        <v>0</v>
      </c>
    </row>
    <row r="427" spans="2:16" ht="24.75" customHeight="1">
      <c r="B427" s="53"/>
      <c r="C427" s="47" t="s">
        <v>808</v>
      </c>
      <c r="D427" s="48"/>
      <c r="E427" s="48"/>
      <c r="F427" s="48"/>
      <c r="G427" s="48"/>
      <c r="H427" s="48"/>
      <c r="I427" s="48"/>
      <c r="J427" s="48"/>
      <c r="K427" s="49"/>
      <c r="L427" s="34"/>
      <c r="M427" s="33">
        <f>SUM(M353:M426)</f>
        <v>0</v>
      </c>
      <c r="N427" s="46"/>
      <c r="O427" s="42"/>
      <c r="P427" s="41">
        <f>SUM(P353:P426)</f>
        <v>0</v>
      </c>
    </row>
    <row r="428" spans="2:16" ht="24.75" customHeight="1">
      <c r="B428" s="55" t="s">
        <v>811</v>
      </c>
      <c r="C428" s="56"/>
      <c r="D428" s="56"/>
      <c r="E428" s="56"/>
      <c r="F428" s="56"/>
      <c r="G428" s="56"/>
      <c r="H428" s="56"/>
      <c r="I428" s="56"/>
      <c r="J428" s="56"/>
      <c r="K428" s="57"/>
      <c r="L428" s="39">
        <f>L9+L133+L235+L353</f>
        <v>615697973.78</v>
      </c>
      <c r="M428" s="33">
        <f>M130+M232+M350+M427</f>
        <v>0</v>
      </c>
      <c r="N428" s="35">
        <f>AVERAGE(N9,N133,N235,N353)</f>
        <v>1</v>
      </c>
      <c r="O428" s="42"/>
      <c r="P428" s="43"/>
    </row>
    <row r="429" spans="2:16" ht="24.75" customHeight="1">
      <c r="B429" s="55" t="s">
        <v>25</v>
      </c>
      <c r="C429" s="56"/>
      <c r="D429" s="56"/>
      <c r="E429" s="56"/>
      <c r="F429" s="56"/>
      <c r="G429" s="56"/>
      <c r="H429" s="56"/>
      <c r="I429" s="56"/>
      <c r="J429" s="56"/>
      <c r="K429" s="57"/>
      <c r="L429" s="24"/>
      <c r="M429" s="33">
        <f>P130+P232+P350+P427</f>
        <v>0</v>
      </c>
      <c r="N429" s="35"/>
      <c r="O429" s="42"/>
      <c r="P429" s="43"/>
    </row>
    <row r="430" spans="2:16" ht="24.75" customHeight="1">
      <c r="B430" s="55" t="s">
        <v>812</v>
      </c>
      <c r="C430" s="56"/>
      <c r="D430" s="56"/>
      <c r="E430" s="56"/>
      <c r="F430" s="56"/>
      <c r="G430" s="56"/>
      <c r="H430" s="56"/>
      <c r="I430" s="56"/>
      <c r="J430" s="56"/>
      <c r="K430" s="57"/>
      <c r="L430" s="24"/>
      <c r="M430" s="33">
        <f>SUM(M428:M429)</f>
        <v>0</v>
      </c>
      <c r="N430" s="35"/>
      <c r="O430" s="42"/>
      <c r="P430" s="43"/>
    </row>
  </sheetData>
  <sheetProtection/>
  <mergeCells count="26">
    <mergeCell ref="B2:N2"/>
    <mergeCell ref="B4:J4"/>
    <mergeCell ref="C7:J7"/>
    <mergeCell ref="B131:B232"/>
    <mergeCell ref="C131:J131"/>
    <mergeCell ref="B233:B350"/>
    <mergeCell ref="C233:J233"/>
    <mergeCell ref="C350:K350"/>
    <mergeCell ref="C6:M6"/>
    <mergeCell ref="B7:B130"/>
    <mergeCell ref="B351:B427"/>
    <mergeCell ref="C351:J351"/>
    <mergeCell ref="L353:L426"/>
    <mergeCell ref="B430:K430"/>
    <mergeCell ref="B429:K429"/>
    <mergeCell ref="B428:K428"/>
    <mergeCell ref="N9:N130"/>
    <mergeCell ref="N133:N232"/>
    <mergeCell ref="N235:N350"/>
    <mergeCell ref="N353:N427"/>
    <mergeCell ref="C232:K232"/>
    <mergeCell ref="C427:K427"/>
    <mergeCell ref="C130:K130"/>
    <mergeCell ref="L9:L129"/>
    <mergeCell ref="L133:L231"/>
    <mergeCell ref="L235:L349"/>
  </mergeCells>
  <printOptions/>
  <pageMargins left="0.196850393700787" right="0.196850393700787" top="0" bottom="0" header="0" footer="0"/>
  <pageSetup fitToHeight="0" fitToWidth="1" horizontalDpi="600" verticalDpi="600" orientation="landscape" paperSize="9" scale="88" r:id="rId1"/>
</worksheet>
</file>

<file path=xl/worksheets/sheet2.xml><?xml version="1.0" encoding="utf-8"?>
<worksheet xmlns="http://schemas.openxmlformats.org/spreadsheetml/2006/main" xmlns:r="http://schemas.openxmlformats.org/officeDocument/2006/relationships">
  <dimension ref="B2:G21"/>
  <sheetViews>
    <sheetView zoomScalePageLayoutView="0" workbookViewId="0" topLeftCell="A1">
      <selection activeCell="E7" sqref="E7:G7"/>
    </sheetView>
  </sheetViews>
  <sheetFormatPr defaultColWidth="9.140625" defaultRowHeight="12.75"/>
  <cols>
    <col min="2" max="2" width="25.7109375" style="0" customWidth="1"/>
    <col min="3" max="3" width="31.57421875" style="0" customWidth="1"/>
    <col min="5" max="5" width="22.8515625" style="0" customWidth="1"/>
    <col min="6" max="6" width="22.7109375" style="0" customWidth="1"/>
    <col min="7" max="7" width="22.8515625" style="0" customWidth="1"/>
  </cols>
  <sheetData>
    <row r="2" spans="2:7" ht="12.75">
      <c r="B2" s="20" t="s">
        <v>24</v>
      </c>
      <c r="C2" s="1"/>
      <c r="D2" s="1"/>
      <c r="E2" s="2" t="s">
        <v>813</v>
      </c>
      <c r="F2" s="3"/>
      <c r="G2" s="3"/>
    </row>
    <row r="4" spans="2:7" ht="13.5" thickBot="1">
      <c r="B4" s="3"/>
      <c r="C4" s="3"/>
      <c r="D4" s="3"/>
      <c r="E4" s="3"/>
      <c r="F4" s="3"/>
      <c r="G4" s="3"/>
    </row>
    <row r="5" spans="2:7" ht="24.75" thickBot="1">
      <c r="B5" s="4" t="s">
        <v>2</v>
      </c>
      <c r="C5" s="5" t="s">
        <v>28</v>
      </c>
      <c r="D5" s="3"/>
      <c r="E5" s="6" t="s">
        <v>3</v>
      </c>
      <c r="F5" s="7" t="s">
        <v>4</v>
      </c>
      <c r="G5" s="8" t="s">
        <v>5</v>
      </c>
    </row>
    <row r="6" spans="2:7" ht="15" thickBot="1">
      <c r="B6" s="9"/>
      <c r="C6" s="10"/>
      <c r="D6" s="3"/>
      <c r="E6" s="11">
        <f>'ILE-EUDG d.o.o. - specifikacija'!L428</f>
        <v>615697973.78</v>
      </c>
      <c r="F6" s="11">
        <f>'ILE-EUDG d.o.o. - specifikacija'!M428</f>
        <v>0</v>
      </c>
      <c r="G6" s="12">
        <f>'ILE-EUDG d.o.o. - specifikacija'!M430</f>
        <v>0</v>
      </c>
    </row>
    <row r="7" spans="2:7" ht="24.75" customHeight="1" thickBot="1">
      <c r="B7" s="4" t="s">
        <v>6</v>
      </c>
      <c r="C7" s="13" t="s">
        <v>7</v>
      </c>
      <c r="D7" s="3"/>
      <c r="E7" s="63" t="s">
        <v>8</v>
      </c>
      <c r="F7" s="64"/>
      <c r="G7" s="65"/>
    </row>
    <row r="8" spans="2:7" ht="20.25" customHeight="1" thickBot="1">
      <c r="B8" s="9"/>
      <c r="C8" s="10"/>
      <c r="D8" s="3"/>
      <c r="E8" s="14">
        <f>E6/1000</f>
        <v>615697.97378</v>
      </c>
      <c r="F8" s="14">
        <f>F6/1000</f>
        <v>0</v>
      </c>
      <c r="G8" s="15">
        <f>G6/1000</f>
        <v>0</v>
      </c>
    </row>
    <row r="9" spans="2:7" ht="15">
      <c r="B9" s="4" t="s">
        <v>9</v>
      </c>
      <c r="C9" s="13" t="s">
        <v>10</v>
      </c>
      <c r="D9" s="3"/>
      <c r="E9" s="10"/>
      <c r="F9" s="10"/>
      <c r="G9" s="16"/>
    </row>
    <row r="10" spans="2:7" ht="14.25">
      <c r="B10" s="9"/>
      <c r="C10" s="10"/>
      <c r="D10" s="3"/>
      <c r="E10" s="10"/>
      <c r="F10" s="10"/>
      <c r="G10" s="16"/>
    </row>
    <row r="11" spans="2:7" ht="15">
      <c r="B11" s="4" t="s">
        <v>11</v>
      </c>
      <c r="C11" s="13" t="s">
        <v>12</v>
      </c>
      <c r="D11" s="3"/>
      <c r="E11" s="10"/>
      <c r="F11" s="10"/>
      <c r="G11" s="16"/>
    </row>
    <row r="12" spans="2:7" ht="14.25">
      <c r="B12" s="9"/>
      <c r="C12" s="10"/>
      <c r="D12" s="3"/>
      <c r="E12" s="3"/>
      <c r="F12" s="3"/>
      <c r="G12" s="16"/>
    </row>
    <row r="13" spans="2:7" ht="15">
      <c r="B13" s="4" t="s">
        <v>0</v>
      </c>
      <c r="C13" s="13" t="s">
        <v>13</v>
      </c>
      <c r="D13" s="3"/>
      <c r="E13" s="17" t="s">
        <v>14</v>
      </c>
      <c r="F13" s="18">
        <v>1</v>
      </c>
      <c r="G13" s="16"/>
    </row>
    <row r="14" spans="2:7" ht="14.25">
      <c r="B14" s="9"/>
      <c r="C14" s="10"/>
      <c r="D14" s="3"/>
      <c r="E14" s="10"/>
      <c r="F14" s="10"/>
      <c r="G14" s="16"/>
    </row>
    <row r="15" spans="2:7" ht="25.5">
      <c r="B15" s="4" t="s">
        <v>15</v>
      </c>
      <c r="C15" s="5" t="s">
        <v>16</v>
      </c>
      <c r="D15" s="3"/>
      <c r="E15" s="17" t="s">
        <v>17</v>
      </c>
      <c r="F15" s="13" t="s">
        <v>23</v>
      </c>
      <c r="G15" s="3"/>
    </row>
    <row r="16" spans="2:7" ht="14.25">
      <c r="B16" s="9"/>
      <c r="C16" s="10"/>
      <c r="D16" s="3"/>
      <c r="E16" s="3"/>
      <c r="F16" s="3"/>
      <c r="G16" s="3"/>
    </row>
    <row r="17" spans="2:7" ht="15">
      <c r="B17" s="4" t="s">
        <v>18</v>
      </c>
      <c r="C17" s="5" t="s">
        <v>29</v>
      </c>
      <c r="D17" s="3"/>
      <c r="E17" s="3"/>
      <c r="F17" s="3"/>
      <c r="G17" s="3"/>
    </row>
    <row r="18" spans="2:7" ht="14.25">
      <c r="B18" s="9"/>
      <c r="C18" s="10"/>
      <c r="D18" s="3"/>
      <c r="E18" s="3"/>
      <c r="F18" s="3"/>
      <c r="G18" s="3"/>
    </row>
    <row r="19" spans="2:3" ht="15">
      <c r="B19" s="4" t="s">
        <v>19</v>
      </c>
      <c r="C19" s="5" t="s">
        <v>20</v>
      </c>
    </row>
    <row r="20" spans="2:3" ht="14.25">
      <c r="B20" s="9"/>
      <c r="C20" s="10"/>
    </row>
    <row r="21" spans="2:3" ht="15">
      <c r="B21" s="4" t="s">
        <v>21</v>
      </c>
      <c r="C21" s="19" t="s">
        <v>30</v>
      </c>
    </row>
  </sheetData>
  <sheetProtection/>
  <mergeCells count="1">
    <mergeCell ref="E7:G7"/>
  </mergeCells>
  <printOptions/>
  <pageMargins left="0.7086614173228347" right="0.7086614173228347" top="0.7480314960629921" bottom="0.7480314960629921" header="0.31496062992125984" footer="0.31496062992125984"/>
  <pageSetup horizontalDpi="600" verticalDpi="600" orientation="landscape" scale="8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Grizli777</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lela.petrovic</dc:creator>
  <cp:keywords/>
  <dc:description/>
  <cp:lastModifiedBy>antic</cp:lastModifiedBy>
  <cp:lastPrinted>2020-04-03T12:35:40Z</cp:lastPrinted>
  <dcterms:created xsi:type="dcterms:W3CDTF">2014-01-17T13:07:43Z</dcterms:created>
  <dcterms:modified xsi:type="dcterms:W3CDTF">2020-04-27T09:58:35Z</dcterms:modified>
  <cp:category/>
  <cp:version/>
  <cp:contentType/>
  <cp:contentStatus/>
</cp:coreProperties>
</file>