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Mediaktiva - specifikacija" sheetId="1" r:id="rId1"/>
    <sheet name="Mediaktiva d.o.o. - Obrazac KVI" sheetId="2" r:id="rId2"/>
  </sheets>
  <definedNames>
    <definedName name="_xlnm.Print_Area" localSheetId="0">'Mediaktiva - specifikacija'!$B$1:$P$5</definedName>
    <definedName name="_xlnm.Print_Area" localSheetId="1">'Mediaktiva d.o.o. - Obrazac KVI'!$A$1:$H$22</definedName>
  </definedNames>
  <calcPr fullCalcOnLoad="1"/>
</workbook>
</file>

<file path=xl/sharedStrings.xml><?xml version="1.0" encoding="utf-8"?>
<sst xmlns="http://schemas.openxmlformats.org/spreadsheetml/2006/main" count="81" uniqueCount="66">
  <si>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</si>
  <si>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</si>
  <si>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</si>
  <si>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</si>
  <si>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</si>
  <si>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</si>
  <si>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</si>
  <si>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</si>
  <si>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</si>
  <si>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</si>
  <si>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</si>
  <si>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</si>
  <si>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</si>
  <si>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</si>
  <si>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</si>
  <si>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</si>
  <si>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</si>
  <si>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</si>
  <si>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</si>
  <si>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</si>
  <si>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</si>
  <si>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</si>
  <si>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</si>
  <si>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</si>
  <si>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</si>
  <si>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</si>
  <si>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</si>
  <si>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</si>
  <si>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</si>
  <si>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</si>
  <si>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</si>
  <si>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</si>
  <si>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</si>
  <si>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</si>
  <si>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</si>
  <si>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</si>
  <si>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</si>
  <si>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</si>
  <si>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</si>
  <si>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</si>
  <si>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Број понуда по партији</t>
  </si>
  <si>
    <t>УКУПНА ВРЕДНОСТ  БЕЗ ПДВ-а</t>
  </si>
  <si>
    <t>Шифра предметног добра</t>
  </si>
  <si>
    <t>Mediaktiva d.o.o.</t>
  </si>
  <si>
    <t>Назив добављача: Mediaktiva d.o.o.</t>
  </si>
  <si>
    <t>Број партије</t>
  </si>
  <si>
    <t>Назив партије</t>
  </si>
  <si>
    <t>Стопа ПДВ-а</t>
  </si>
  <si>
    <t>Партија 190</t>
  </si>
  <si>
    <t>Reagensi za biohemijski anlizator PKL PPC 192 PLUS</t>
  </si>
  <si>
    <t xml:space="preserve">ISE (Na+K+Cl+pH+Ca) </t>
  </si>
  <si>
    <t>Paramedical srl</t>
  </si>
  <si>
    <t>PKL-ISE II Reagent for PKLPPC192PLUS</t>
  </si>
  <si>
    <t>400 analiza</t>
  </si>
  <si>
    <t xml:space="preserve">QC Solution </t>
  </si>
  <si>
    <t>QC Solution</t>
  </si>
  <si>
    <t>(3 levels: L10x1ml+  N10x1ml+H10x1ml)</t>
  </si>
  <si>
    <t xml:space="preserve">Cleaning solution </t>
  </si>
  <si>
    <t>Cleaning Solution</t>
  </si>
  <si>
    <t>(5x10ml+5x0.6g)</t>
  </si>
  <si>
    <t>Укупно за партију 190:</t>
  </si>
  <si>
    <t>Укупна процењена вредност без ПДВ-а</t>
  </si>
  <si>
    <t>УКУПНА ВРЕДНОСТ СА ПДВ-ом</t>
  </si>
  <si>
    <t>RGN205183</t>
  </si>
  <si>
    <t>RGN205184</t>
  </si>
  <si>
    <t>RGN205185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</si>
</sst>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7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9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60" fillId="0" borderId="0" xfId="95" applyFont="1" applyAlignment="1">
      <alignment wrapText="1"/>
      <protection/>
    </xf>
    <xf numFmtId="0" fontId="61" fillId="0" borderId="0" xfId="95" applyFont="1" applyAlignment="1">
      <alignment wrapText="1"/>
      <protection/>
    </xf>
    <xf numFmtId="4" fontId="57" fillId="0" borderId="20" xfId="95" applyNumberFormat="1" applyFont="1" applyBorder="1" applyAlignment="1">
      <alignment vertical="center" wrapText="1"/>
      <protection/>
    </xf>
    <xf numFmtId="4" fontId="57" fillId="0" borderId="22" xfId="95" applyNumberFormat="1" applyFont="1" applyBorder="1" applyAlignment="1">
      <alignment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3" fontId="57" fillId="0" borderId="23" xfId="95" applyNumberFormat="1" applyFont="1" applyBorder="1" applyAlignment="1">
      <alignment vertical="center" wrapText="1"/>
      <protection/>
    </xf>
    <xf numFmtId="3" fontId="57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7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9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57" fillId="56" borderId="0" xfId="0" applyFont="1" applyFill="1" applyAlignment="1">
      <alignment horizontal="left"/>
    </xf>
    <xf numFmtId="4" fontId="0" fillId="56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0" fontId="25" fillId="57" borderId="19" xfId="94" applyFont="1" applyFill="1" applyBorder="1" applyAlignment="1">
      <alignment vertical="center" wrapText="1"/>
      <protection/>
    </xf>
    <xf numFmtId="4" fontId="25" fillId="57" borderId="19" xfId="94" applyNumberFormat="1" applyFont="1" applyFill="1" applyBorder="1" applyAlignment="1">
      <alignment vertical="center" wrapText="1"/>
      <protection/>
    </xf>
    <xf numFmtId="4" fontId="60" fillId="56" borderId="19" xfId="0" applyNumberFormat="1" applyFont="1" applyFill="1" applyBorder="1" applyAlignment="1">
      <alignment/>
    </xf>
    <xf numFmtId="9" fontId="60" fillId="56" borderId="19" xfId="0" applyNumberFormat="1" applyFont="1" applyFill="1" applyBorder="1" applyAlignment="1">
      <alignment/>
    </xf>
    <xf numFmtId="9" fontId="0" fillId="56" borderId="19" xfId="0" applyNumberFormat="1" applyFont="1" applyFill="1" applyBorder="1" applyAlignment="1">
      <alignment horizontal="center" vertical="center"/>
    </xf>
    <xf numFmtId="0" fontId="25" fillId="56" borderId="19" xfId="94" applyFont="1" applyFill="1" applyBorder="1" applyAlignment="1">
      <alignment vertical="center" wrapText="1"/>
      <protection/>
    </xf>
    <xf numFmtId="1" fontId="0" fillId="56" borderId="0" xfId="0" applyNumberFormat="1" applyFill="1" applyAlignment="1">
      <alignment/>
    </xf>
    <xf numFmtId="1" fontId="60" fillId="56" borderId="19" xfId="0" applyNumberFormat="1" applyFont="1" applyFill="1" applyBorder="1" applyAlignment="1">
      <alignment/>
    </xf>
    <xf numFmtId="1" fontId="0" fillId="56" borderId="19" xfId="0" applyNumberFormat="1" applyFont="1" applyFill="1" applyBorder="1" applyAlignment="1">
      <alignment horizontal="center" vertical="center"/>
    </xf>
    <xf numFmtId="1" fontId="25" fillId="56" borderId="19" xfId="94" applyNumberFormat="1" applyFont="1" applyFill="1" applyBorder="1" applyAlignment="1">
      <alignment vertical="center" wrapText="1"/>
      <protection/>
    </xf>
    <xf numFmtId="3" fontId="24" fillId="57" borderId="19" xfId="0" applyNumberFormat="1" applyFont="1" applyFill="1" applyBorder="1" applyAlignment="1">
      <alignment horizontal="center" vertical="center" wrapText="1"/>
    </xf>
    <xf numFmtId="3" fontId="24" fillId="57" borderId="25" xfId="0" applyNumberFormat="1" applyFont="1" applyFill="1" applyBorder="1" applyAlignment="1">
      <alignment horizontal="center" vertical="center" wrapText="1"/>
    </xf>
    <xf numFmtId="1" fontId="24" fillId="57" borderId="19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/>
    </xf>
    <xf numFmtId="0" fontId="0" fillId="57" borderId="0" xfId="0" applyFill="1" applyAlignment="1">
      <alignment/>
    </xf>
    <xf numFmtId="0" fontId="57" fillId="0" borderId="25" xfId="0" applyFont="1" applyFill="1" applyBorder="1" applyAlignment="1">
      <alignment horizontal="right" vertical="center"/>
    </xf>
    <xf numFmtId="0" fontId="57" fillId="0" borderId="26" xfId="0" applyFont="1" applyFill="1" applyBorder="1" applyAlignment="1">
      <alignment horizontal="right" vertical="center"/>
    </xf>
    <xf numFmtId="0" fontId="57" fillId="0" borderId="2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left" vertical="center"/>
    </xf>
    <xf numFmtId="4" fontId="24" fillId="56" borderId="28" xfId="0" applyNumberFormat="1" applyFont="1" applyFill="1" applyBorder="1" applyAlignment="1">
      <alignment horizontal="center" vertical="center" wrapText="1"/>
    </xf>
    <xf numFmtId="4" fontId="24" fillId="56" borderId="29" xfId="0" applyNumberFormat="1" applyFont="1" applyFill="1" applyBorder="1" applyAlignment="1">
      <alignment horizontal="center" vertical="center" wrapText="1"/>
    </xf>
    <xf numFmtId="4" fontId="24" fillId="56" borderId="30" xfId="0" applyNumberFormat="1" applyFont="1" applyFill="1" applyBorder="1" applyAlignment="1">
      <alignment horizontal="center" vertical="center" wrapText="1"/>
    </xf>
    <xf numFmtId="1" fontId="24" fillId="56" borderId="28" xfId="0" applyNumberFormat="1" applyFont="1" applyFill="1" applyBorder="1" applyAlignment="1">
      <alignment horizontal="center" vertical="center" wrapText="1"/>
    </xf>
    <xf numFmtId="1" fontId="24" fillId="56" borderId="29" xfId="0" applyNumberFormat="1" applyFont="1" applyFill="1" applyBorder="1" applyAlignment="1">
      <alignment horizontal="center" vertical="center" wrapText="1"/>
    </xf>
    <xf numFmtId="1" fontId="24" fillId="56" borderId="30" xfId="0" applyNumberFormat="1" applyFont="1" applyFill="1" applyBorder="1" applyAlignment="1">
      <alignment horizontal="center" vertical="center" wrapText="1"/>
    </xf>
    <xf numFmtId="0" fontId="25" fillId="57" borderId="25" xfId="94" applyFont="1" applyFill="1" applyBorder="1" applyAlignment="1">
      <alignment horizontal="right" vertical="center" wrapText="1"/>
      <protection/>
    </xf>
    <xf numFmtId="0" fontId="25" fillId="57" borderId="26" xfId="94" applyFont="1" applyFill="1" applyBorder="1" applyAlignment="1">
      <alignment horizontal="right" vertical="center" wrapText="1"/>
      <protection/>
    </xf>
    <xf numFmtId="0" fontId="25" fillId="57" borderId="27" xfId="9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/>
    </xf>
    <xf numFmtId="4" fontId="57" fillId="55" borderId="23" xfId="95" applyNumberFormat="1" applyFont="1" applyFill="1" applyBorder="1" applyAlignment="1">
      <alignment horizontal="center" vertical="center" wrapText="1"/>
      <protection/>
    </xf>
    <xf numFmtId="4" fontId="57" fillId="55" borderId="31" xfId="95" applyNumberFormat="1" applyFont="1" applyFill="1" applyBorder="1" applyAlignment="1">
      <alignment horizontal="center" vertical="center" wrapText="1"/>
      <protection/>
    </xf>
    <xf numFmtId="4" fontId="57" fillId="55" borderId="32" xfId="95" applyNumberFormat="1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7"/>
  <sheetViews>
    <sheetView tabSelected="1" zoomScalePageLayoutView="0" workbookViewId="0" topLeftCell="A1">
      <selection activeCell="E11" sqref="E11:E13"/>
    </sheetView>
  </sheetViews>
  <sheetFormatPr defaultColWidth="9.140625" defaultRowHeight="12.75"/>
  <cols>
    <col min="2" max="2" width="13.28125" style="0" customWidth="1"/>
    <col min="3" max="3" width="8.57421875" style="0" customWidth="1"/>
    <col min="4" max="4" width="20.7109375" style="0" customWidth="1"/>
    <col min="5" max="5" width="14.421875" style="0" customWidth="1"/>
    <col min="6" max="6" width="14.57421875" style="0" customWidth="1"/>
    <col min="7" max="7" width="14.28125" style="0" customWidth="1"/>
    <col min="8" max="8" width="12.00390625" style="0" customWidth="1"/>
    <col min="9" max="9" width="14.7109375" style="0" customWidth="1"/>
    <col min="10" max="10" width="14.140625" style="0" customWidth="1"/>
    <col min="11" max="11" width="13.8515625" style="0" bestFit="1" customWidth="1"/>
    <col min="12" max="12" width="13.8515625" style="43" hidden="1" customWidth="1"/>
    <col min="13" max="13" width="11.421875" style="0" customWidth="1"/>
    <col min="14" max="14" width="11.421875" style="50" hidden="1" customWidth="1"/>
    <col min="15" max="15" width="13.57421875" style="43" hidden="1" customWidth="1"/>
    <col min="16" max="16" width="14.421875" style="43" hidden="1" customWidth="1"/>
    <col min="17" max="17" width="13.421875" style="19" customWidth="1"/>
    <col min="18" max="18" width="11.7109375" style="18" customWidth="1"/>
    <col min="19" max="19" width="9.140625" style="18" customWidth="1"/>
    <col min="20" max="20" width="9.140625" style="0" customWidth="1"/>
  </cols>
  <sheetData>
    <row r="2" spans="2:16" ht="12.75">
      <c r="B2" s="74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4" spans="2:12" ht="12.75">
      <c r="B4" s="75" t="s">
        <v>44</v>
      </c>
      <c r="C4" s="75"/>
      <c r="D4" s="75"/>
      <c r="E4" s="75"/>
      <c r="F4" s="75"/>
      <c r="G4" s="75"/>
      <c r="H4" s="75"/>
      <c r="I4" s="75"/>
      <c r="J4" s="75"/>
      <c r="K4" s="75"/>
      <c r="L4" s="41"/>
    </row>
    <row r="7" spans="2:16" ht="14.25">
      <c r="B7" s="23" t="s">
        <v>45</v>
      </c>
      <c r="C7" s="24" t="s">
        <v>46</v>
      </c>
      <c r="D7" s="24"/>
      <c r="E7" s="24"/>
      <c r="F7" s="24"/>
      <c r="G7" s="24"/>
      <c r="H7" s="24"/>
      <c r="I7" s="24"/>
      <c r="J7" s="24"/>
      <c r="K7" s="25"/>
      <c r="L7" s="42"/>
      <c r="M7" s="26"/>
      <c r="N7" s="51"/>
      <c r="O7" s="47"/>
      <c r="P7" s="46"/>
    </row>
    <row r="8" spans="2:19" s="58" customFormat="1" ht="51">
      <c r="B8" s="54" t="s">
        <v>31</v>
      </c>
      <c r="C8" s="54" t="s">
        <v>32</v>
      </c>
      <c r="D8" s="32" t="s">
        <v>33</v>
      </c>
      <c r="E8" s="32" t="s">
        <v>42</v>
      </c>
      <c r="F8" s="31" t="s">
        <v>34</v>
      </c>
      <c r="G8" s="32" t="s">
        <v>35</v>
      </c>
      <c r="H8" s="32" t="s">
        <v>1</v>
      </c>
      <c r="I8" s="32" t="s">
        <v>36</v>
      </c>
      <c r="J8" s="55" t="s">
        <v>26</v>
      </c>
      <c r="K8" s="34" t="s">
        <v>27</v>
      </c>
      <c r="L8" s="34" t="s">
        <v>61</v>
      </c>
      <c r="M8" s="34" t="s">
        <v>37</v>
      </c>
      <c r="N8" s="56" t="s">
        <v>40</v>
      </c>
      <c r="O8" s="35" t="s">
        <v>47</v>
      </c>
      <c r="P8" s="34" t="s">
        <v>38</v>
      </c>
      <c r="Q8" s="57"/>
      <c r="R8" s="57"/>
      <c r="S8" s="57"/>
    </row>
    <row r="9" spans="2:16" ht="12.75">
      <c r="B9" s="62" t="s">
        <v>48</v>
      </c>
      <c r="C9" s="63" t="s">
        <v>49</v>
      </c>
      <c r="D9" s="63"/>
      <c r="E9" s="63"/>
      <c r="F9" s="63"/>
      <c r="G9" s="63"/>
      <c r="H9" s="63"/>
      <c r="I9" s="63"/>
      <c r="J9" s="64"/>
      <c r="K9" s="25"/>
      <c r="L9" s="42"/>
      <c r="M9" s="25"/>
      <c r="N9" s="52"/>
      <c r="O9" s="48"/>
      <c r="P9" s="42"/>
    </row>
    <row r="10" spans="2:16" ht="51">
      <c r="B10" s="62"/>
      <c r="C10" s="29" t="s">
        <v>32</v>
      </c>
      <c r="D10" s="30" t="s">
        <v>33</v>
      </c>
      <c r="E10" s="30"/>
      <c r="F10" s="31" t="s">
        <v>34</v>
      </c>
      <c r="G10" s="32" t="s">
        <v>35</v>
      </c>
      <c r="H10" s="30" t="s">
        <v>1</v>
      </c>
      <c r="I10" s="30" t="s">
        <v>36</v>
      </c>
      <c r="J10" s="33" t="s">
        <v>26</v>
      </c>
      <c r="K10" s="34" t="s">
        <v>27</v>
      </c>
      <c r="L10" s="65">
        <v>1480000</v>
      </c>
      <c r="M10" s="34" t="s">
        <v>37</v>
      </c>
      <c r="N10" s="68">
        <v>1</v>
      </c>
      <c r="O10" s="28" t="s">
        <v>47</v>
      </c>
      <c r="P10" s="27" t="s">
        <v>38</v>
      </c>
    </row>
    <row r="11" spans="2:16" ht="33.75">
      <c r="B11" s="62"/>
      <c r="C11" s="36">
        <v>1</v>
      </c>
      <c r="D11" s="37" t="s">
        <v>50</v>
      </c>
      <c r="E11" s="79" t="s">
        <v>63</v>
      </c>
      <c r="F11" s="37" t="s">
        <v>51</v>
      </c>
      <c r="G11" s="38" t="s">
        <v>52</v>
      </c>
      <c r="H11" s="36" t="s">
        <v>39</v>
      </c>
      <c r="I11" s="37" t="s">
        <v>53</v>
      </c>
      <c r="J11" s="39"/>
      <c r="K11" s="25">
        <v>39000</v>
      </c>
      <c r="L11" s="66"/>
      <c r="M11" s="25">
        <f>J11*K11</f>
        <v>0</v>
      </c>
      <c r="N11" s="69"/>
      <c r="O11" s="48">
        <v>0.2</v>
      </c>
      <c r="P11" s="42">
        <f>M11*O11</f>
        <v>0</v>
      </c>
    </row>
    <row r="12" spans="2:16" ht="51">
      <c r="B12" s="62"/>
      <c r="C12" s="36">
        <v>2</v>
      </c>
      <c r="D12" s="37" t="s">
        <v>54</v>
      </c>
      <c r="E12" s="79" t="s">
        <v>64</v>
      </c>
      <c r="F12" s="37" t="s">
        <v>51</v>
      </c>
      <c r="G12" s="37" t="s">
        <v>55</v>
      </c>
      <c r="H12" s="36" t="s">
        <v>39</v>
      </c>
      <c r="I12" s="37" t="s">
        <v>56</v>
      </c>
      <c r="J12" s="39"/>
      <c r="K12" s="25">
        <v>10000</v>
      </c>
      <c r="L12" s="66"/>
      <c r="M12" s="25">
        <f>J12*K12</f>
        <v>0</v>
      </c>
      <c r="N12" s="69"/>
      <c r="O12" s="48">
        <v>0.2</v>
      </c>
      <c r="P12" s="42">
        <f>M12*O12</f>
        <v>0</v>
      </c>
    </row>
    <row r="13" spans="2:16" ht="25.5">
      <c r="B13" s="62"/>
      <c r="C13" s="36">
        <v>3</v>
      </c>
      <c r="D13" s="37" t="s">
        <v>57</v>
      </c>
      <c r="E13" s="79" t="s">
        <v>65</v>
      </c>
      <c r="F13" s="37" t="s">
        <v>51</v>
      </c>
      <c r="G13" s="37" t="s">
        <v>58</v>
      </c>
      <c r="H13" s="36" t="s">
        <v>39</v>
      </c>
      <c r="I13" s="37" t="s">
        <v>59</v>
      </c>
      <c r="J13" s="39"/>
      <c r="K13" s="25">
        <v>9000</v>
      </c>
      <c r="L13" s="67"/>
      <c r="M13" s="25">
        <f>J13*K13</f>
        <v>0</v>
      </c>
      <c r="N13" s="69"/>
      <c r="O13" s="48">
        <v>0.2</v>
      </c>
      <c r="P13" s="42">
        <f>M13*O13</f>
        <v>0</v>
      </c>
    </row>
    <row r="14" spans="2:16" ht="12.75">
      <c r="B14" s="40"/>
      <c r="C14" s="59" t="s">
        <v>60</v>
      </c>
      <c r="D14" s="60"/>
      <c r="E14" s="60"/>
      <c r="F14" s="60"/>
      <c r="G14" s="60"/>
      <c r="H14" s="60"/>
      <c r="I14" s="60"/>
      <c r="J14" s="60"/>
      <c r="K14" s="61"/>
      <c r="L14" s="42">
        <v>1480000</v>
      </c>
      <c r="M14" s="25">
        <f>SUM(M11:M13)</f>
        <v>0</v>
      </c>
      <c r="N14" s="70"/>
      <c r="O14" s="48">
        <v>0.2</v>
      </c>
      <c r="P14" s="42">
        <f>M14*O14</f>
        <v>0</v>
      </c>
    </row>
    <row r="15" spans="2:16" ht="12.75" customHeight="1">
      <c r="B15" s="71" t="s">
        <v>41</v>
      </c>
      <c r="C15" s="72"/>
      <c r="D15" s="72"/>
      <c r="E15" s="72"/>
      <c r="F15" s="72"/>
      <c r="G15" s="72"/>
      <c r="H15" s="72"/>
      <c r="I15" s="72"/>
      <c r="J15" s="72"/>
      <c r="K15" s="73"/>
      <c r="L15" s="45">
        <f>L14</f>
        <v>1480000</v>
      </c>
      <c r="M15" s="45">
        <f>M14</f>
        <v>0</v>
      </c>
      <c r="N15" s="53"/>
      <c r="O15" s="49"/>
      <c r="P15" s="49"/>
    </row>
    <row r="16" spans="2:16" ht="12.75" customHeight="1">
      <c r="B16" s="71" t="s">
        <v>25</v>
      </c>
      <c r="C16" s="72"/>
      <c r="D16" s="72"/>
      <c r="E16" s="72"/>
      <c r="F16" s="72"/>
      <c r="G16" s="72"/>
      <c r="H16" s="72"/>
      <c r="I16" s="72"/>
      <c r="J16" s="72"/>
      <c r="K16" s="73"/>
      <c r="L16" s="44"/>
      <c r="M16" s="45">
        <f>SUM(P11:P14)</f>
        <v>0</v>
      </c>
      <c r="N16" s="53"/>
      <c r="O16" s="49"/>
      <c r="P16" s="49"/>
    </row>
    <row r="17" spans="2:16" ht="12.75" customHeight="1">
      <c r="B17" s="71" t="s">
        <v>62</v>
      </c>
      <c r="C17" s="72"/>
      <c r="D17" s="72"/>
      <c r="E17" s="72"/>
      <c r="F17" s="72"/>
      <c r="G17" s="72"/>
      <c r="H17" s="72"/>
      <c r="I17" s="72"/>
      <c r="J17" s="72"/>
      <c r="K17" s="73"/>
      <c r="L17" s="44"/>
      <c r="M17" s="45">
        <f>M15+M16</f>
        <v>0</v>
      </c>
      <c r="N17" s="53"/>
      <c r="O17" s="49"/>
      <c r="P17" s="49"/>
    </row>
  </sheetData>
  <sheetProtection/>
  <mergeCells count="10">
    <mergeCell ref="B16:K16"/>
    <mergeCell ref="B17:K17"/>
    <mergeCell ref="B2:P2"/>
    <mergeCell ref="B4:K4"/>
    <mergeCell ref="C14:K14"/>
    <mergeCell ref="B9:B13"/>
    <mergeCell ref="C9:J9"/>
    <mergeCell ref="L10:L13"/>
    <mergeCell ref="N10:N14"/>
    <mergeCell ref="B15:K15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24</v>
      </c>
      <c r="C2" s="1"/>
      <c r="D2" s="1"/>
      <c r="E2" s="2" t="s">
        <v>43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'Mediaktiva - specifikacija'!L14</f>
        <v>1480000</v>
      </c>
      <c r="F6" s="11">
        <f>'Mediaktiva - specifikacija'!M15</f>
        <v>0</v>
      </c>
      <c r="G6" s="12">
        <f>'Mediaktiva - specifikacija'!M17</f>
        <v>0</v>
      </c>
    </row>
    <row r="7" spans="2:7" ht="24.75" customHeight="1" thickBot="1">
      <c r="B7" s="4" t="s">
        <v>6</v>
      </c>
      <c r="C7" s="13" t="s">
        <v>7</v>
      </c>
      <c r="D7" s="3"/>
      <c r="E7" s="76" t="s">
        <v>8</v>
      </c>
      <c r="F7" s="77"/>
      <c r="G7" s="78"/>
    </row>
    <row r="8" spans="2:7" ht="20.25" customHeight="1" thickBot="1">
      <c r="B8" s="9"/>
      <c r="C8" s="10"/>
      <c r="D8" s="3"/>
      <c r="E8" s="14">
        <f>E6/1000</f>
        <v>1480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1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2020-04-26T18:50:49Z</dcterms:modified>
  <cp:category/>
  <cp:version/>
  <cp:contentType/>
  <cp:contentStatus/>
</cp:coreProperties>
</file>