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doc d.o.o.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<sst xmlns="http://schemas.openxmlformats.org/spreadsheetml/2006/main" count="71" uniqueCount="65">
  <si>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</si>
  <si>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</si>
  <si>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</si>
  <si>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</si>
  <si>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</si>
  <si>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</si>
  <si>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</si>
  <si>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</si>
  <si>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</si>
  <si>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</si>
  <si>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</si>
  <si>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</si>
  <si>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</si>
  <si>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</si>
  <si>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</si>
  <si>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</si>
  <si>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</si>
  <si>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</si>
  <si>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</si>
  <si>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</si>
  <si>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</si>
  <si>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</si>
  <si>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</si>
  <si>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</si>
  <si>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</si>
  <si>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</si>
  <si>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</si>
  <si>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</si>
  <si>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</si>
  <si>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</si>
  <si>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</si>
  <si>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</si>
  <si>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</si>
  <si>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</si>
  <si>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</si>
  <si>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</si>
  <si>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</si>
  <si>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</si>
  <si>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</si>
  <si>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koncentrat za rastvor za infuziju</t>
  </si>
  <si>
    <t>bočica</t>
  </si>
  <si>
    <t>ЈКЛ/
ШИФРА ЛЕКА</t>
  </si>
  <si>
    <t>404-1-110/20-16</t>
  </si>
  <si>
    <t>ADOC D.O.O.</t>
  </si>
  <si>
    <t>ADOC D.O.O</t>
  </si>
  <si>
    <t>laronidaza</t>
  </si>
  <si>
    <t>Aldurazyme®</t>
  </si>
  <si>
    <t>GENZYME LIMITED, V.Britanija</t>
  </si>
  <si>
    <t>GENZYME IRELAND LIMITED, Irska</t>
  </si>
  <si>
    <t>500 j.</t>
  </si>
  <si>
    <t>imigluceraza</t>
  </si>
  <si>
    <t>Cerezyme®</t>
  </si>
  <si>
    <t>prašak za koncentrat za rastvor za infuziju</t>
  </si>
  <si>
    <t>400 j.</t>
  </si>
  <si>
    <t>jedinica</t>
  </si>
  <si>
    <t>agalzidaza beta</t>
  </si>
  <si>
    <t>alglukozidaza alfa</t>
  </si>
  <si>
    <t>0055005</t>
  </si>
  <si>
    <t>0055002</t>
  </si>
  <si>
    <t>0129940</t>
  </si>
  <si>
    <t>0055010</t>
  </si>
  <si>
    <t>Fabrazyme®</t>
  </si>
  <si>
    <t>Myozyme®</t>
  </si>
  <si>
    <t>35 mg</t>
  </si>
  <si>
    <t>50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</si>
</sst>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5" borderId="17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" fontId="48" fillId="34" borderId="16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4" borderId="18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1" fillId="34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1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U6" sqref="U6"/>
    </sheetView>
  </sheetViews>
  <sheetFormatPr defaultColWidth="9.140625" defaultRowHeight="15"/>
  <cols>
    <col min="1" max="1" width="8.421875" style="42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42"/>
      <c r="C1" s="24"/>
      <c r="J1" s="26"/>
      <c r="K1" s="26"/>
      <c r="L1" s="26"/>
      <c r="M1" s="26"/>
      <c r="N1" s="27"/>
    </row>
    <row r="2" spans="1:14" ht="12.7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8"/>
    </row>
    <row r="3" spans="1:14" ht="12.75" customHeight="1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</row>
    <row r="5" spans="1:14" s="30" customFormat="1" ht="45.75" customHeight="1">
      <c r="A5" s="45" t="s">
        <v>31</v>
      </c>
      <c r="B5" s="32" t="s">
        <v>32</v>
      </c>
      <c r="C5" s="33" t="s">
        <v>41</v>
      </c>
      <c r="D5" s="34" t="s">
        <v>26</v>
      </c>
      <c r="E5" s="34" t="s">
        <v>1</v>
      </c>
      <c r="F5" s="34" t="s">
        <v>0</v>
      </c>
      <c r="G5" s="34" t="s">
        <v>36</v>
      </c>
      <c r="H5" s="35" t="s">
        <v>2</v>
      </c>
      <c r="I5" s="34" t="s">
        <v>3</v>
      </c>
      <c r="J5" s="36" t="s">
        <v>4</v>
      </c>
      <c r="K5" s="37" t="s">
        <v>34</v>
      </c>
      <c r="L5" s="38" t="s">
        <v>5</v>
      </c>
      <c r="M5" s="39" t="s">
        <v>6</v>
      </c>
      <c r="N5" s="40" t="s">
        <v>7</v>
      </c>
    </row>
    <row r="6" spans="1:14" s="30" customFormat="1" ht="57.75" customHeight="1">
      <c r="A6" s="44">
        <v>1</v>
      </c>
      <c r="B6" s="44" t="s">
        <v>45</v>
      </c>
      <c r="C6" s="59" t="s">
        <v>57</v>
      </c>
      <c r="D6" s="44" t="s">
        <v>46</v>
      </c>
      <c r="E6" s="44" t="s">
        <v>47</v>
      </c>
      <c r="F6" s="44" t="s">
        <v>39</v>
      </c>
      <c r="G6" s="44" t="s">
        <v>49</v>
      </c>
      <c r="H6" s="44" t="s">
        <v>40</v>
      </c>
      <c r="I6" s="52"/>
      <c r="J6" s="46">
        <v>75357.9</v>
      </c>
      <c r="K6" s="49">
        <v>75357.9</v>
      </c>
      <c r="L6" s="49">
        <f>I6*K6</f>
        <v>0</v>
      </c>
      <c r="M6" s="48">
        <f>I6*J6</f>
        <v>0</v>
      </c>
      <c r="N6" s="47">
        <v>1</v>
      </c>
    </row>
    <row r="7" spans="1:14" s="30" customFormat="1" ht="45.75" customHeight="1">
      <c r="A7" s="44">
        <v>3</v>
      </c>
      <c r="B7" s="44" t="s">
        <v>50</v>
      </c>
      <c r="C7" s="59" t="s">
        <v>58</v>
      </c>
      <c r="D7" s="44" t="s">
        <v>51</v>
      </c>
      <c r="E7" s="44" t="s">
        <v>48</v>
      </c>
      <c r="F7" s="44" t="s">
        <v>52</v>
      </c>
      <c r="G7" s="44" t="s">
        <v>53</v>
      </c>
      <c r="H7" s="44" t="s">
        <v>54</v>
      </c>
      <c r="I7" s="52"/>
      <c r="J7" s="46">
        <v>305.21</v>
      </c>
      <c r="K7" s="51">
        <v>305.21</v>
      </c>
      <c r="L7" s="49">
        <f>I7*K7</f>
        <v>0</v>
      </c>
      <c r="M7" s="48">
        <f>I7*J7</f>
        <v>0</v>
      </c>
      <c r="N7" s="47">
        <v>1</v>
      </c>
    </row>
    <row r="8" spans="1:14" s="30" customFormat="1" ht="45.75" customHeight="1">
      <c r="A8" s="44">
        <v>9</v>
      </c>
      <c r="B8" s="43" t="s">
        <v>55</v>
      </c>
      <c r="C8" s="59" t="s">
        <v>59</v>
      </c>
      <c r="D8" s="44" t="s">
        <v>61</v>
      </c>
      <c r="E8" s="44" t="s">
        <v>47</v>
      </c>
      <c r="F8" s="43" t="s">
        <v>52</v>
      </c>
      <c r="G8" s="43" t="s">
        <v>63</v>
      </c>
      <c r="H8" s="43" t="s">
        <v>40</v>
      </c>
      <c r="I8" s="52"/>
      <c r="J8" s="46">
        <v>380111.1</v>
      </c>
      <c r="K8" s="51">
        <v>380111.1</v>
      </c>
      <c r="L8" s="49">
        <f>I8*K8</f>
        <v>0</v>
      </c>
      <c r="M8" s="48">
        <f>I8*J8</f>
        <v>0</v>
      </c>
      <c r="N8" s="47">
        <v>1</v>
      </c>
    </row>
    <row r="9" spans="1:14" s="30" customFormat="1" ht="45.75" customHeight="1">
      <c r="A9" s="44">
        <v>12</v>
      </c>
      <c r="B9" s="43" t="s">
        <v>56</v>
      </c>
      <c r="C9" s="59" t="s">
        <v>60</v>
      </c>
      <c r="D9" s="44" t="s">
        <v>62</v>
      </c>
      <c r="E9" s="44" t="s">
        <v>48</v>
      </c>
      <c r="F9" s="43" t="s">
        <v>52</v>
      </c>
      <c r="G9" s="43" t="s">
        <v>64</v>
      </c>
      <c r="H9" s="43" t="s">
        <v>40</v>
      </c>
      <c r="I9" s="52"/>
      <c r="J9" s="46">
        <v>56784.1</v>
      </c>
      <c r="K9" s="51">
        <v>56784.1</v>
      </c>
      <c r="L9" s="49">
        <f>I9*K9</f>
        <v>0</v>
      </c>
      <c r="M9" s="48">
        <f>I9*J9</f>
        <v>0</v>
      </c>
      <c r="N9" s="47">
        <v>1</v>
      </c>
    </row>
    <row r="10" spans="1:14" ht="18" customHeight="1">
      <c r="A10" s="54" t="s">
        <v>35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31">
        <f>SUM(L6:L9)</f>
        <v>0</v>
      </c>
      <c r="M10" s="50">
        <f>SUM(M6:M9)</f>
        <v>0</v>
      </c>
      <c r="N10" s="41">
        <f>AVERAGE(N6:N9)</f>
        <v>1</v>
      </c>
    </row>
    <row r="11" spans="1:14" ht="18" customHeight="1">
      <c r="A11" s="53" t="s">
        <v>38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31">
        <f>L10*0.1</f>
        <v>0</v>
      </c>
      <c r="M11" s="50">
        <f>M10*0.1</f>
        <v>0</v>
      </c>
      <c r="N11" s="41"/>
    </row>
    <row r="12" spans="1:14" ht="18" customHeight="1">
      <c r="A12" s="53" t="s">
        <v>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1">
        <f>L10+L11</f>
        <v>0</v>
      </c>
      <c r="M12" s="50">
        <f>SUM(M10:M11)</f>
        <v>0</v>
      </c>
      <c r="N12" s="41"/>
    </row>
    <row r="13" ht="12.75" hidden="1">
      <c r="M13" s="26">
        <v>0.1</v>
      </c>
    </row>
  </sheetData>
  <sheetProtection/>
  <mergeCells count="5">
    <mergeCell ref="A12:K12"/>
    <mergeCell ref="A11:K11"/>
    <mergeCell ref="A10:K10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44</v>
      </c>
    </row>
    <row r="4" ht="15" thickBot="1"/>
    <row r="5" spans="2:7" ht="24.75" thickBot="1">
      <c r="B5" s="3" t="s">
        <v>14</v>
      </c>
      <c r="C5" s="4" t="s">
        <v>42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'Adoc d.o.o.- specifikacija'!L10</f>
        <v>0</v>
      </c>
      <c r="F6" s="14">
        <f>'Adoc d.o.o.- specifikacija'!M10</f>
        <v>0</v>
      </c>
      <c r="G6" s="15">
        <f>'Adoc d.o.o.- specifikacija'!M12</f>
        <v>0</v>
      </c>
    </row>
    <row r="7" spans="2:7" ht="36.75" customHeight="1" thickBot="1">
      <c r="B7" s="3" t="s">
        <v>15</v>
      </c>
      <c r="C7" s="23" t="s">
        <v>30</v>
      </c>
      <c r="E7" s="56" t="s">
        <v>13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'Adoc d.o.o.- specifikacija'!N10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2020-06-10T13:17:54Z</dcterms:modified>
  <cp:category/>
  <cp:version/>
  <cp:contentType/>
  <cp:contentStatus/>
</cp:coreProperties>
</file>