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<sst xmlns="http://schemas.openxmlformats.org/spreadsheetml/2006/main" count="50" uniqueCount="50">
  <si>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</si>
  <si>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</si>
  <si>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</si>
  <si>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</si>
  <si>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</si>
  <si>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</si>
  <si>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</si>
  <si>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</si>
  <si>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</si>
  <si>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</si>
  <si>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</si>
  <si>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</si>
  <si>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</si>
  <si>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</si>
  <si>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</si>
  <si>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</si>
  <si>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</si>
  <si>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</si>
  <si>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</si>
  <si>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</si>
  <si>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</si>
  <si>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</si>
  <si>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</si>
  <si>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</si>
  <si>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</si>
  <si>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</si>
  <si>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</si>
  <si>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</si>
  <si>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</si>
  <si>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</si>
  <si>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</si>
  <si>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</si>
  <si>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</si>
  <si>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</si>
  <si>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</si>
  <si>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Јачина лека</t>
  </si>
  <si>
    <t>УКУПНА ВРЕДНОСТ БЕЗ ПДВ-А</t>
  </si>
  <si>
    <t>УКУПНА ВРЕДНОСТ СА ПДВ-ОМ</t>
  </si>
  <si>
    <t>afatinib 20 mg, 30 mg i 40 mg</t>
  </si>
  <si>
    <t>GIOTRIF®</t>
  </si>
  <si>
    <t>“Boehringer Ingelheim Pharma GmbH &amp; Co. KG” Ingelheim am Rhein, Binger Strasse 173, Germany</t>
  </si>
  <si>
    <t>film tableta</t>
  </si>
  <si>
    <t>20 mg i 30 mg i 40 mg</t>
  </si>
  <si>
    <t>tableta</t>
  </si>
  <si>
    <t>BOEHRINGER INGELHEIM SERBIA D.O.O.</t>
  </si>
  <si>
    <t>BOEHRINGER INGELHEIM SERBIA  D.O.O</t>
  </si>
  <si>
    <t>1039276 1039277 1039278</t>
  </si>
  <si>
    <t xml:space="preserve">119-01-11/2020 </t>
  </si>
  <si>
    <t>404-1-110/20-41</t>
  </si>
  <si>
    <t xml:space="preserve">Лекови са Листе Ц Листе лекова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</si>
</sst>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J5" sqref="J5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1" customHeight="1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4" spans="1:14" s="35" customFormat="1" ht="35.25" customHeight="1">
      <c r="A4" s="49" t="s">
        <v>20</v>
      </c>
      <c r="B4" s="49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35</v>
      </c>
      <c r="H4" s="31" t="s">
        <v>30</v>
      </c>
      <c r="I4" s="32" t="s">
        <v>31</v>
      </c>
      <c r="J4" s="33" t="s">
        <v>32</v>
      </c>
      <c r="K4" s="51" t="s">
        <v>22</v>
      </c>
      <c r="L4" s="51" t="s">
        <v>23</v>
      </c>
      <c r="M4" s="34" t="s">
        <v>33</v>
      </c>
      <c r="N4" s="22" t="s">
        <v>0</v>
      </c>
    </row>
    <row r="5" spans="1:14" ht="96">
      <c r="A5" s="52">
        <v>33</v>
      </c>
      <c r="B5" s="53" t="s">
        <v>38</v>
      </c>
      <c r="C5" s="54" t="s">
        <v>46</v>
      </c>
      <c r="D5" s="54" t="s">
        <v>39</v>
      </c>
      <c r="E5" s="54" t="s">
        <v>40</v>
      </c>
      <c r="F5" s="55" t="s">
        <v>41</v>
      </c>
      <c r="G5" s="55" t="s">
        <v>42</v>
      </c>
      <c r="H5" s="55" t="s">
        <v>43</v>
      </c>
      <c r="J5" s="56">
        <v>6785.2</v>
      </c>
      <c r="K5" s="50">
        <v>7279.02</v>
      </c>
      <c r="L5" s="37">
        <f>K5*I5</f>
        <v>0</v>
      </c>
      <c r="M5" s="36">
        <f>I5*J5</f>
        <v>0</v>
      </c>
      <c r="N5" s="38">
        <v>1</v>
      </c>
    </row>
    <row r="6" spans="1:13" s="40" customFormat="1" ht="18.75" customHeight="1">
      <c r="A6" s="61" t="s">
        <v>36</v>
      </c>
      <c r="B6" s="62"/>
      <c r="C6" s="62"/>
      <c r="D6" s="62"/>
      <c r="E6" s="62"/>
      <c r="F6" s="62"/>
      <c r="G6" s="62"/>
      <c r="H6" s="59"/>
      <c r="I6" s="59"/>
      <c r="J6" s="63"/>
      <c r="K6" s="39"/>
      <c r="L6" s="48">
        <f>L5</f>
        <v>0</v>
      </c>
      <c r="M6" s="48">
        <f>M5</f>
        <v>0</v>
      </c>
    </row>
    <row r="7" spans="1:13" s="40" customFormat="1" ht="21.75" customHeight="1">
      <c r="A7" s="58" t="s">
        <v>34</v>
      </c>
      <c r="B7" s="59"/>
      <c r="C7" s="59"/>
      <c r="D7" s="59"/>
      <c r="E7" s="59"/>
      <c r="F7" s="59"/>
      <c r="G7" s="59"/>
      <c r="H7" s="59"/>
      <c r="I7" s="59"/>
      <c r="J7" s="60"/>
      <c r="K7" s="39"/>
      <c r="L7" s="48">
        <f>L6*0.1</f>
        <v>0</v>
      </c>
      <c r="M7" s="48">
        <f>M6*0.1</f>
        <v>0</v>
      </c>
    </row>
    <row r="8" spans="1:13" s="40" customFormat="1" ht="21" customHeight="1">
      <c r="A8" s="58" t="s">
        <v>37</v>
      </c>
      <c r="B8" s="59"/>
      <c r="C8" s="59"/>
      <c r="D8" s="59"/>
      <c r="E8" s="59"/>
      <c r="F8" s="59"/>
      <c r="G8" s="59"/>
      <c r="H8" s="59"/>
      <c r="I8" s="59"/>
      <c r="J8" s="60"/>
      <c r="K8" s="39"/>
      <c r="L8" s="48">
        <f>L6+L7</f>
        <v>0</v>
      </c>
      <c r="M8" s="48">
        <f>M6+M7</f>
        <v>0</v>
      </c>
    </row>
    <row r="9" ht="12">
      <c r="G9" s="41"/>
    </row>
    <row r="10" spans="1:13" s="40" customFormat="1" ht="15.75" customHeight="1">
      <c r="A10" s="42"/>
      <c r="C10" s="43"/>
      <c r="D10" s="43"/>
      <c r="E10" s="43"/>
      <c r="F10" s="43"/>
      <c r="G10" s="43"/>
      <c r="H10" s="44"/>
      <c r="I10" s="45"/>
      <c r="J10" s="46"/>
      <c r="K10" s="46"/>
      <c r="L10" s="46"/>
      <c r="M10" s="47"/>
    </row>
  </sheetData>
  <sheetProtection/>
  <mergeCells count="5">
    <mergeCell ref="A7:J7"/>
    <mergeCell ref="A8:J8"/>
    <mergeCell ref="A6:J6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45</v>
      </c>
    </row>
    <row r="4" ht="15" thickBot="1"/>
    <row r="5" spans="2:7" ht="24.75" thickBot="1">
      <c r="B5" s="2" t="s">
        <v>5</v>
      </c>
      <c r="C5" s="3" t="s">
        <v>48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specifikacija!L6</f>
        <v>0</v>
      </c>
      <c r="F6" s="13">
        <f>specifikacija!M6</f>
        <v>0</v>
      </c>
      <c r="G6" s="14">
        <f>specifikacija!M8</f>
        <v>0</v>
      </c>
    </row>
    <row r="7" spans="2:7" ht="36.75" customHeight="1" thickBot="1">
      <c r="B7" s="2" t="s">
        <v>6</v>
      </c>
      <c r="C7" s="21" t="s">
        <v>19</v>
      </c>
      <c r="E7" s="65" t="s">
        <v>4</v>
      </c>
      <c r="F7" s="66"/>
      <c r="G7" s="67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7">
        <f>SUBTOTAL(101,specifikacija!N5)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49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47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2021-05-20T07:02:47Z</dcterms:modified>
  <cp:category/>
  <cp:version/>
  <cp:contentType/>
  <cp:contentStatus/>
</cp:coreProperties>
</file>