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<sst xmlns="http://schemas.openxmlformats.org/spreadsheetml/2006/main" count="50" uniqueCount="50">
  <si>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</si>
  <si>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</si>
  <si>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</si>
  <si>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</si>
  <si>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</si>
  <si>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</si>
  <si>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</si>
  <si>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</si>
  <si>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</si>
  <si>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</si>
  <si>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</si>
  <si>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</si>
  <si>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</si>
  <si>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</si>
  <si>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</si>
  <si>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</si>
  <si>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</si>
  <si>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</si>
  <si>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</si>
  <si>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</si>
  <si>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</si>
  <si>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</si>
  <si>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</si>
  <si>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</si>
  <si>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</si>
  <si>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</si>
  <si>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</si>
  <si>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</si>
  <si>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</si>
  <si>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</si>
  <si>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</si>
  <si>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</si>
  <si>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</si>
  <si>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</si>
  <si>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ИЗНОС ПДВ-А 10%</t>
  </si>
  <si>
    <t>Јачина лека</t>
  </si>
  <si>
    <t>УКУПНА ВРЕДНОСТ БЕЗ ПДВ-А</t>
  </si>
  <si>
    <t>УКУПНА ВРЕДНОСТ СА ПДВ-ОМ</t>
  </si>
  <si>
    <t>bočica staklena</t>
  </si>
  <si>
    <t>MERCK D.O.O.</t>
  </si>
  <si>
    <t>MERCK  D.O.O</t>
  </si>
  <si>
    <t>cetuksimab</t>
  </si>
  <si>
    <t>Erbitux ®</t>
  </si>
  <si>
    <t>Merck KGaA, Nemačka, Darmstadt, Frankfurter Str.250</t>
  </si>
  <si>
    <t>rastvor za infuziju</t>
  </si>
  <si>
    <t>100 mg</t>
  </si>
  <si>
    <t>0039153</t>
  </si>
  <si>
    <t>404-1-110/20-41</t>
  </si>
  <si>
    <t xml:space="preserve">Лекови са Листе Ц Листе лекова </t>
  </si>
  <si>
    <t xml:space="preserve">119-01-11/2020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</si>
</sst>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selection activeCell="J5" sqref="J5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140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9.851562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1" customHeight="1">
      <c r="A2" s="63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4" spans="1:14" s="34" customFormat="1" ht="35.25" customHeight="1">
      <c r="A4" s="48" t="s">
        <v>20</v>
      </c>
      <c r="B4" s="48" t="s">
        <v>25</v>
      </c>
      <c r="C4" s="29" t="s">
        <v>26</v>
      </c>
      <c r="D4" s="30" t="s">
        <v>27</v>
      </c>
      <c r="E4" s="29" t="s">
        <v>28</v>
      </c>
      <c r="F4" s="29" t="s">
        <v>29</v>
      </c>
      <c r="G4" s="30" t="s">
        <v>35</v>
      </c>
      <c r="H4" s="29" t="s">
        <v>30</v>
      </c>
      <c r="I4" s="31" t="s">
        <v>31</v>
      </c>
      <c r="J4" s="32" t="s">
        <v>32</v>
      </c>
      <c r="K4" s="50" t="s">
        <v>22</v>
      </c>
      <c r="L4" s="50" t="s">
        <v>23</v>
      </c>
      <c r="M4" s="33" t="s">
        <v>33</v>
      </c>
      <c r="N4" s="22" t="s">
        <v>0</v>
      </c>
    </row>
    <row r="5" spans="1:14" ht="60">
      <c r="A5" s="6">
        <v>18</v>
      </c>
      <c r="B5" s="53" t="s">
        <v>41</v>
      </c>
      <c r="C5" s="55" t="s">
        <v>46</v>
      </c>
      <c r="D5" s="54" t="s">
        <v>42</v>
      </c>
      <c r="E5" s="54" t="s">
        <v>43</v>
      </c>
      <c r="F5" s="53" t="s">
        <v>44</v>
      </c>
      <c r="G5" s="53" t="s">
        <v>45</v>
      </c>
      <c r="H5" s="53" t="s">
        <v>38</v>
      </c>
      <c r="I5" s="52"/>
      <c r="J5" s="51">
        <v>18865.3</v>
      </c>
      <c r="K5" s="49">
        <v>19753.6</v>
      </c>
      <c r="L5" s="36">
        <f>K5*I5</f>
        <v>0</v>
      </c>
      <c r="M5" s="35">
        <f>I5*J5</f>
        <v>0</v>
      </c>
      <c r="N5" s="37">
        <v>1</v>
      </c>
    </row>
    <row r="6" spans="1:13" s="39" customFormat="1" ht="18.75" customHeight="1">
      <c r="A6" s="60" t="s">
        <v>36</v>
      </c>
      <c r="B6" s="61"/>
      <c r="C6" s="61"/>
      <c r="D6" s="61"/>
      <c r="E6" s="61"/>
      <c r="F6" s="61"/>
      <c r="G6" s="61"/>
      <c r="H6" s="61"/>
      <c r="I6" s="58"/>
      <c r="J6" s="62"/>
      <c r="K6" s="38"/>
      <c r="L6" s="47">
        <f>L5</f>
        <v>0</v>
      </c>
      <c r="M6" s="47">
        <f>M5</f>
        <v>0</v>
      </c>
    </row>
    <row r="7" spans="1:13" s="39" customFormat="1" ht="21.75" customHeight="1">
      <c r="A7" s="57" t="s">
        <v>34</v>
      </c>
      <c r="B7" s="58"/>
      <c r="C7" s="58"/>
      <c r="D7" s="58"/>
      <c r="E7" s="58"/>
      <c r="F7" s="58"/>
      <c r="G7" s="58"/>
      <c r="H7" s="58"/>
      <c r="I7" s="58"/>
      <c r="J7" s="59"/>
      <c r="K7" s="38"/>
      <c r="L7" s="47">
        <f>L6*0.1</f>
        <v>0</v>
      </c>
      <c r="M7" s="47">
        <f>M6*0.1</f>
        <v>0</v>
      </c>
    </row>
    <row r="8" spans="1:13" s="39" customFormat="1" ht="21" customHeight="1">
      <c r="A8" s="57" t="s">
        <v>37</v>
      </c>
      <c r="B8" s="58"/>
      <c r="C8" s="58"/>
      <c r="D8" s="58"/>
      <c r="E8" s="58"/>
      <c r="F8" s="58"/>
      <c r="G8" s="58"/>
      <c r="H8" s="58"/>
      <c r="I8" s="58"/>
      <c r="J8" s="59"/>
      <c r="K8" s="38"/>
      <c r="L8" s="47">
        <f>L6+L7</f>
        <v>0</v>
      </c>
      <c r="M8" s="47">
        <f>M6+M7</f>
        <v>0</v>
      </c>
    </row>
    <row r="9" ht="12">
      <c r="G9" s="40"/>
    </row>
    <row r="10" spans="1:13" s="39" customFormat="1" ht="15.75" customHeight="1">
      <c r="A10" s="41"/>
      <c r="C10" s="42"/>
      <c r="D10" s="42"/>
      <c r="E10" s="42"/>
      <c r="F10" s="42"/>
      <c r="G10" s="42"/>
      <c r="H10" s="43"/>
      <c r="I10" s="44"/>
      <c r="J10" s="45"/>
      <c r="K10" s="45"/>
      <c r="L10" s="45"/>
      <c r="M10" s="46"/>
    </row>
  </sheetData>
  <sheetProtection/>
  <mergeCells count="5">
    <mergeCell ref="A7:J7"/>
    <mergeCell ref="A8:J8"/>
    <mergeCell ref="A6:J6"/>
    <mergeCell ref="A1:M1"/>
    <mergeCell ref="A2:M2"/>
  </mergeCells>
  <printOptions/>
  <pageMargins left="0.2" right="0.2" top="0.2" bottom="0.25" header="0.2" footer="0.3"/>
  <pageSetup fitToHeight="1" fitToWidth="1" orientation="landscape" scale="91" r:id="rId1"/>
  <ignoredErrors>
    <ignoredError sqref="M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40</v>
      </c>
    </row>
    <row r="4" ht="15" thickBot="1"/>
    <row r="5" spans="2:7" ht="24.75" thickBot="1">
      <c r="B5" s="2" t="s">
        <v>5</v>
      </c>
      <c r="C5" s="3" t="s">
        <v>47</v>
      </c>
      <c r="E5" s="10" t="s">
        <v>2</v>
      </c>
      <c r="F5" s="11" t="s">
        <v>3</v>
      </c>
      <c r="G5" s="12" t="s">
        <v>24</v>
      </c>
    </row>
    <row r="6" spans="2:7" ht="15" thickBot="1">
      <c r="B6" s="4"/>
      <c r="C6" s="5"/>
      <c r="E6" s="13">
        <f>specifikacija!L6</f>
        <v>0</v>
      </c>
      <c r="F6" s="13">
        <f>specifikacija!M6</f>
        <v>0</v>
      </c>
      <c r="G6" s="14">
        <f>specifikacija!M8</f>
        <v>0</v>
      </c>
    </row>
    <row r="7" spans="2:7" ht="36.75" customHeight="1" thickBot="1">
      <c r="B7" s="2" t="s">
        <v>6</v>
      </c>
      <c r="C7" s="21" t="s">
        <v>19</v>
      </c>
      <c r="E7" s="64" t="s">
        <v>4</v>
      </c>
      <c r="F7" s="65"/>
      <c r="G7" s="66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56"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48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49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2021-05-20T07:10:25Z</dcterms:modified>
  <cp:category/>
  <cp:version/>
  <cp:contentType/>
  <cp:contentStatus/>
</cp:coreProperties>
</file>