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<sst xmlns="http://schemas.openxmlformats.org/spreadsheetml/2006/main" count="84" uniqueCount="74">
  <si>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</si>
  <si>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</si>
  <si>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</si>
  <si>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</si>
  <si>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</si>
  <si>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</si>
  <si>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</si>
  <si>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</si>
  <si>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</si>
  <si>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</si>
  <si>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</si>
  <si>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</si>
  <si>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</si>
  <si>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</si>
  <si>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</si>
  <si>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</si>
  <si>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</si>
  <si>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</si>
  <si>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</si>
  <si>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</si>
  <si>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</si>
  <si>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</si>
  <si>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</si>
  <si>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</si>
  <si>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</si>
  <si>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</si>
  <si>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</si>
  <si>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</si>
  <si>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</si>
  <si>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</si>
  <si>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</si>
  <si>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</si>
  <si>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</si>
  <si>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</si>
  <si>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</si>
  <si>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</si>
  <si>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</si>
  <si>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</si>
  <si>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INO PHARM D.O.O.</t>
  </si>
  <si>
    <t>INO-PHARM D.O.O.</t>
  </si>
  <si>
    <t>1328500</t>
  </si>
  <si>
    <t>tenofovir</t>
  </si>
  <si>
    <t>VIREAD</t>
  </si>
  <si>
    <t>film tableta</t>
  </si>
  <si>
    <t>boca, 30 po 245 mg</t>
  </si>
  <si>
    <t>1328442</t>
  </si>
  <si>
    <t>tenofovir, emtricitabin</t>
  </si>
  <si>
    <t>TRUVADA</t>
  </si>
  <si>
    <t>boca, 30 po (245mg+200mg)</t>
  </si>
  <si>
    <t>emtricitabin, tenofovir, rilpivirin</t>
  </si>
  <si>
    <t>EVIPLERA</t>
  </si>
  <si>
    <t>boca plastična, 30 po (200mg + 245mg + 25mg)</t>
  </si>
  <si>
    <t>1030222</t>
  </si>
  <si>
    <t>etopozid</t>
  </si>
  <si>
    <t>LASTET CAP.50</t>
  </si>
  <si>
    <t>kapsula</t>
  </si>
  <si>
    <t>blister, 20 po 50 mg</t>
  </si>
  <si>
    <t xml:space="preserve">Количине </t>
  </si>
  <si>
    <t>1124586</t>
  </si>
  <si>
    <t>granisetron</t>
  </si>
  <si>
    <t>KYTRIL</t>
  </si>
  <si>
    <t>blister, 10 po 1 mg</t>
  </si>
  <si>
    <t>N003509</t>
  </si>
  <si>
    <t>molsidomin</t>
  </si>
  <si>
    <t>MOLSIDOMINA WZF/CORVATON FORTE</t>
  </si>
  <si>
    <t>tableta</t>
  </si>
  <si>
    <t>N003491</t>
  </si>
  <si>
    <t>MOLSIDOMINA WZF/CORVATON</t>
  </si>
  <si>
    <t>404-1-110/19-84</t>
  </si>
  <si>
    <t>ЛЕКОВА СА ЛИСТЕ А И ЛИСТЕ А1 ЛИСТЕ ЛЕКОВА ЗА 2020. ГОДИНУ</t>
  </si>
  <si>
    <t>33600000
15882000</t>
  </si>
  <si>
    <t>таблета</t>
  </si>
  <si>
    <t>2 mg</t>
  </si>
  <si>
    <t>4 mg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</si>
</sst>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50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3" fontId="5" fillId="34" borderId="10" xfId="57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5" borderId="17" xfId="57" applyNumberFormat="1" applyFont="1" applyFill="1" applyBorder="1" applyAlignment="1">
      <alignment horizontal="center" vertical="center"/>
      <protection/>
    </xf>
    <xf numFmtId="4" fontId="6" fillId="35" borderId="17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4" fontId="52" fillId="33" borderId="14" xfId="59" applyNumberFormat="1" applyFont="1" applyFill="1" applyBorder="1" applyAlignment="1">
      <alignment horizontal="center" vertical="center" wrapText="1"/>
      <protection/>
    </xf>
    <xf numFmtId="4" fontId="52" fillId="33" borderId="12" xfId="59" applyNumberFormat="1" applyFont="1" applyFill="1" applyBorder="1" applyAlignment="1">
      <alignment horizontal="center" vertical="center" wrapText="1"/>
      <protection/>
    </xf>
    <xf numFmtId="4" fontId="52" fillId="33" borderId="16" xfId="59" applyNumberFormat="1" applyFont="1" applyFill="1" applyBorder="1" applyAlignment="1">
      <alignment horizontal="center" vertical="center" wrapText="1"/>
      <protection/>
    </xf>
    <xf numFmtId="0" fontId="6" fillId="35" borderId="10" xfId="57" applyFont="1" applyFill="1" applyBorder="1" applyAlignment="1">
      <alignment horizontal="center" vertical="center" wrapText="1"/>
      <protection/>
    </xf>
    <xf numFmtId="4" fontId="6" fillId="35" borderId="10" xfId="5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3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2" spans="1:13" ht="12.75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6" spans="1:13" ht="51">
      <c r="A6" s="40" t="s">
        <v>27</v>
      </c>
      <c r="B6" s="41" t="s">
        <v>28</v>
      </c>
      <c r="C6" s="42" t="s">
        <v>29</v>
      </c>
      <c r="D6" s="42" t="s">
        <v>30</v>
      </c>
      <c r="E6" s="42" t="s">
        <v>0</v>
      </c>
      <c r="F6" s="42" t="s">
        <v>31</v>
      </c>
      <c r="G6" s="43" t="s">
        <v>32</v>
      </c>
      <c r="H6" s="44" t="s">
        <v>33</v>
      </c>
      <c r="I6" s="45" t="s">
        <v>57</v>
      </c>
      <c r="J6" s="46" t="s">
        <v>37</v>
      </c>
      <c r="K6" s="47" t="s">
        <v>34</v>
      </c>
      <c r="L6" s="48" t="s">
        <v>35</v>
      </c>
      <c r="M6" s="31" t="s">
        <v>1</v>
      </c>
    </row>
    <row r="7" spans="1:13" s="19" customFormat="1" ht="25.5" customHeight="1">
      <c r="A7" s="32">
        <v>27</v>
      </c>
      <c r="B7" s="33" t="s">
        <v>58</v>
      </c>
      <c r="C7" s="34" t="s">
        <v>59</v>
      </c>
      <c r="D7" s="34" t="s">
        <v>60</v>
      </c>
      <c r="E7" s="34" t="s">
        <v>43</v>
      </c>
      <c r="F7" s="34" t="s">
        <v>61</v>
      </c>
      <c r="G7" s="35" t="s">
        <v>36</v>
      </c>
      <c r="H7" s="51">
        <v>2246</v>
      </c>
      <c r="I7" s="36"/>
      <c r="J7" s="37">
        <v>2246</v>
      </c>
      <c r="K7" s="53">
        <f>H7*I7</f>
        <v>0</v>
      </c>
      <c r="L7" s="38">
        <f aca="true" t="shared" si="0" ref="L7:L13">J7*I7</f>
        <v>0</v>
      </c>
      <c r="M7" s="39">
        <v>1</v>
      </c>
    </row>
    <row r="8" spans="1:13" s="19" customFormat="1" ht="37.5" customHeight="1">
      <c r="A8" s="32">
        <v>171</v>
      </c>
      <c r="B8" s="33" t="s">
        <v>62</v>
      </c>
      <c r="C8" s="34" t="s">
        <v>63</v>
      </c>
      <c r="D8" s="34" t="s">
        <v>64</v>
      </c>
      <c r="E8" s="34" t="s">
        <v>65</v>
      </c>
      <c r="F8" s="61" t="s">
        <v>73</v>
      </c>
      <c r="G8" s="62" t="s">
        <v>71</v>
      </c>
      <c r="H8" s="51">
        <v>6.02</v>
      </c>
      <c r="I8" s="36"/>
      <c r="J8" s="37">
        <v>8.13</v>
      </c>
      <c r="K8" s="53">
        <f aca="true" t="shared" si="1" ref="K8:K13">H8*I8</f>
        <v>0</v>
      </c>
      <c r="L8" s="38">
        <f t="shared" si="0"/>
        <v>0</v>
      </c>
      <c r="M8" s="39">
        <v>1</v>
      </c>
    </row>
    <row r="9" spans="1:13" s="19" customFormat="1" ht="25.5" customHeight="1">
      <c r="A9" s="32">
        <v>172</v>
      </c>
      <c r="B9" s="33" t="s">
        <v>66</v>
      </c>
      <c r="C9" s="34" t="s">
        <v>63</v>
      </c>
      <c r="D9" s="34" t="s">
        <v>67</v>
      </c>
      <c r="E9" s="34" t="s">
        <v>65</v>
      </c>
      <c r="F9" s="61" t="s">
        <v>72</v>
      </c>
      <c r="G9" s="62" t="s">
        <v>71</v>
      </c>
      <c r="H9" s="51">
        <v>4.19</v>
      </c>
      <c r="I9" s="36"/>
      <c r="J9" s="37">
        <v>4.02</v>
      </c>
      <c r="K9" s="53">
        <f t="shared" si="1"/>
        <v>0</v>
      </c>
      <c r="L9" s="38">
        <f t="shared" si="0"/>
        <v>0</v>
      </c>
      <c r="M9" s="39">
        <v>1</v>
      </c>
    </row>
    <row r="10" spans="1:13" s="19" customFormat="1" ht="25.5" customHeight="1">
      <c r="A10" s="32">
        <v>824</v>
      </c>
      <c r="B10" s="33" t="s">
        <v>40</v>
      </c>
      <c r="C10" s="34" t="s">
        <v>41</v>
      </c>
      <c r="D10" s="34" t="s">
        <v>42</v>
      </c>
      <c r="E10" s="34" t="s">
        <v>43</v>
      </c>
      <c r="F10" s="34" t="s">
        <v>44</v>
      </c>
      <c r="G10" s="35" t="s">
        <v>36</v>
      </c>
      <c r="H10" s="51">
        <v>14771.5</v>
      </c>
      <c r="I10" s="36"/>
      <c r="J10" s="37">
        <v>14771.5</v>
      </c>
      <c r="K10" s="53">
        <f t="shared" si="1"/>
        <v>0</v>
      </c>
      <c r="L10" s="38">
        <f t="shared" si="0"/>
        <v>0</v>
      </c>
      <c r="M10" s="39">
        <v>1</v>
      </c>
    </row>
    <row r="11" spans="1:13" s="19" customFormat="1" ht="27" customHeight="1">
      <c r="A11" s="32">
        <v>832</v>
      </c>
      <c r="B11" s="33" t="s">
        <v>45</v>
      </c>
      <c r="C11" s="34" t="s">
        <v>46</v>
      </c>
      <c r="D11" s="34" t="s">
        <v>47</v>
      </c>
      <c r="E11" s="34" t="s">
        <v>43</v>
      </c>
      <c r="F11" s="34" t="s">
        <v>48</v>
      </c>
      <c r="G11" s="35" t="s">
        <v>36</v>
      </c>
      <c r="H11" s="51">
        <v>24953.5</v>
      </c>
      <c r="I11" s="36"/>
      <c r="J11" s="37">
        <v>24953.5</v>
      </c>
      <c r="K11" s="53">
        <f t="shared" si="1"/>
        <v>0</v>
      </c>
      <c r="L11" s="38">
        <f t="shared" si="0"/>
        <v>0</v>
      </c>
      <c r="M11" s="39">
        <v>1</v>
      </c>
    </row>
    <row r="12" spans="1:13" s="19" customFormat="1" ht="28.5" customHeight="1">
      <c r="A12" s="32">
        <v>835</v>
      </c>
      <c r="B12" s="49">
        <v>1328443</v>
      </c>
      <c r="C12" s="49" t="s">
        <v>49</v>
      </c>
      <c r="D12" s="49" t="s">
        <v>50</v>
      </c>
      <c r="E12" s="49" t="s">
        <v>43</v>
      </c>
      <c r="F12" s="49" t="s">
        <v>51</v>
      </c>
      <c r="G12" s="35" t="s">
        <v>36</v>
      </c>
      <c r="H12" s="52">
        <v>47190</v>
      </c>
      <c r="I12" s="36"/>
      <c r="J12" s="37">
        <v>47190</v>
      </c>
      <c r="K12" s="53">
        <f t="shared" si="1"/>
        <v>0</v>
      </c>
      <c r="L12" s="38">
        <f t="shared" si="0"/>
        <v>0</v>
      </c>
      <c r="M12" s="39">
        <v>1</v>
      </c>
    </row>
    <row r="13" spans="1:13" ht="22.5">
      <c r="A13" s="32">
        <v>843</v>
      </c>
      <c r="B13" s="34" t="s">
        <v>52</v>
      </c>
      <c r="C13" s="34" t="s">
        <v>53</v>
      </c>
      <c r="D13" s="34" t="s">
        <v>54</v>
      </c>
      <c r="E13" s="34" t="s">
        <v>55</v>
      </c>
      <c r="F13" s="34" t="s">
        <v>56</v>
      </c>
      <c r="G13" s="35" t="s">
        <v>36</v>
      </c>
      <c r="H13" s="52">
        <v>10037</v>
      </c>
      <c r="I13" s="36"/>
      <c r="J13" s="37">
        <v>10037</v>
      </c>
      <c r="K13" s="53">
        <f t="shared" si="1"/>
        <v>0</v>
      </c>
      <c r="L13" s="38">
        <f t="shared" si="0"/>
        <v>0</v>
      </c>
      <c r="M13" s="39">
        <v>1</v>
      </c>
    </row>
    <row r="14" spans="1:13" ht="18.75" customHeight="1">
      <c r="A14" s="55" t="s">
        <v>2</v>
      </c>
      <c r="B14" s="56"/>
      <c r="C14" s="56"/>
      <c r="D14" s="56"/>
      <c r="E14" s="56"/>
      <c r="F14" s="56"/>
      <c r="G14" s="56"/>
      <c r="H14" s="56"/>
      <c r="I14" s="56"/>
      <c r="J14" s="57"/>
      <c r="K14" s="50">
        <f>SUM(K7:K13)</f>
        <v>0</v>
      </c>
      <c r="L14" s="30">
        <f>SUM(L7:L13)</f>
        <v>0</v>
      </c>
      <c r="M14" s="2"/>
    </row>
    <row r="15" spans="1:13" ht="18" customHeight="1">
      <c r="A15" s="55" t="s">
        <v>3</v>
      </c>
      <c r="B15" s="56"/>
      <c r="C15" s="56"/>
      <c r="D15" s="56"/>
      <c r="E15" s="56"/>
      <c r="F15" s="56"/>
      <c r="G15" s="56"/>
      <c r="H15" s="56"/>
      <c r="I15" s="56"/>
      <c r="J15" s="57"/>
      <c r="K15" s="30">
        <f>K14*0.1</f>
        <v>0</v>
      </c>
      <c r="L15" s="30">
        <f>L14*0.1</f>
        <v>0</v>
      </c>
      <c r="M15" s="2"/>
    </row>
    <row r="16" spans="1:13" ht="14.25" customHeight="1">
      <c r="A16" s="55" t="s">
        <v>4</v>
      </c>
      <c r="B16" s="56"/>
      <c r="C16" s="56"/>
      <c r="D16" s="56"/>
      <c r="E16" s="56"/>
      <c r="F16" s="56"/>
      <c r="G16" s="56"/>
      <c r="H16" s="56"/>
      <c r="I16" s="56"/>
      <c r="J16" s="57"/>
      <c r="K16" s="30">
        <f>K14+K15</f>
        <v>0</v>
      </c>
      <c r="L16" s="30">
        <f>L15+L14</f>
        <v>0</v>
      </c>
      <c r="M16" s="2"/>
    </row>
  </sheetData>
  <sheetProtection/>
  <mergeCells count="5">
    <mergeCell ref="A2:M2"/>
    <mergeCell ref="A3:M3"/>
    <mergeCell ref="A14:J14"/>
    <mergeCell ref="A15:J15"/>
    <mergeCell ref="A16:J16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3">
    <cfRule type="duplicateValues" priority="1" dxfId="2" stopIfTrue="1">
      <formula>AND(COUNTIF($B$7:$B$13,B7)&gt;1,NOT(ISBLANK(B7)))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38</v>
      </c>
    </row>
    <row r="4" ht="15" thickBot="1"/>
    <row r="5" spans="2:7" ht="36.75" thickBot="1">
      <c r="B5" s="3" t="s">
        <v>6</v>
      </c>
      <c r="C5" s="4" t="s">
        <v>68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SUM(specifikacija!K12:K13)</f>
        <v>0</v>
      </c>
      <c r="F6" s="11">
        <f>specifikacija!K14</f>
        <v>0</v>
      </c>
      <c r="G6" s="12">
        <f>specifikacija!K16</f>
        <v>0</v>
      </c>
    </row>
    <row r="7" spans="2:7" ht="36.75" thickBot="1">
      <c r="B7" s="3" t="s">
        <v>7</v>
      </c>
      <c r="C7" s="7" t="s">
        <v>20</v>
      </c>
      <c r="E7" s="58" t="s">
        <v>26</v>
      </c>
      <c r="F7" s="59"/>
      <c r="G7" s="6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f>AVERAGE(specifikacija!M12:M13)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69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70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2020-03-31T06:35:59Z</dcterms:modified>
  <cp:category/>
  <cp:version/>
  <cp:contentType/>
  <cp:contentStatus/>
</cp:coreProperties>
</file>