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970" windowHeight="1227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<sst xmlns="http://schemas.openxmlformats.org/spreadsheetml/2006/main" count="1911" uniqueCount="780">
  <si>
    <t>Фармацеутски облик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</si>
  <si>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</si>
  <si>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</si>
  <si>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</si>
  <si>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</si>
  <si>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</si>
  <si>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</si>
  <si>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</si>
  <si>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</si>
  <si>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</si>
  <si>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</si>
  <si>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</si>
  <si>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</si>
  <si>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</si>
  <si>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</si>
  <si>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</si>
  <si>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</si>
  <si>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</si>
  <si>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</si>
  <si>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</si>
  <si>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</si>
  <si>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</si>
  <si>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</si>
  <si>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</si>
  <si>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</si>
  <si>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</si>
  <si>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</si>
  <si>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Број партије</t>
  </si>
  <si>
    <t>JKL</t>
  </si>
  <si>
    <t>INN</t>
  </si>
  <si>
    <t>Заштићено име лека</t>
  </si>
  <si>
    <t>Паковање и јачина лека</t>
  </si>
  <si>
    <t>Jединица мере</t>
  </si>
  <si>
    <t>Процењена јединична цена</t>
  </si>
  <si>
    <t>Укупна процењена цена без ПДВ-а</t>
  </si>
  <si>
    <t>Укупна вредност без ПДВ-а</t>
  </si>
  <si>
    <t>оригинално паковање</t>
  </si>
  <si>
    <t>Jединична цена</t>
  </si>
  <si>
    <t>film tableta</t>
  </si>
  <si>
    <t xml:space="preserve">Количине </t>
  </si>
  <si>
    <t>blister, 30 po 5 mg</t>
  </si>
  <si>
    <t>blister, 30 po 10 mg</t>
  </si>
  <si>
    <t>tableta sa produženim oslobađanjem</t>
  </si>
  <si>
    <t>blister, 30 po 50 mg</t>
  </si>
  <si>
    <t>tableta sa modifikovanim oslobađanjem</t>
  </si>
  <si>
    <t>30 po 5 mg</t>
  </si>
  <si>
    <t>kapsula sa produženim oslobađanjem, tvrda</t>
  </si>
  <si>
    <t>blister, 30 po 0,5 mg</t>
  </si>
  <si>
    <t>blister, 30 po 1 mg</t>
  </si>
  <si>
    <t>blister, 30 po 3 mg</t>
  </si>
  <si>
    <t>oralne kapi, rastvor</t>
  </si>
  <si>
    <t>sirup</t>
  </si>
  <si>
    <t>33600000
15882000</t>
  </si>
  <si>
    <t>404-1-110/20-53</t>
  </si>
  <si>
    <t>ЛЕКОВА СА ЛИСТЕ А И ЛИСТЕ А1 ЛИСТЕ ЛЕКОВА</t>
  </si>
  <si>
    <t>PHOENIX PHARMA D.O.O.</t>
  </si>
  <si>
    <t>pantoprazol</t>
  </si>
  <si>
    <t>NOLPAZA</t>
  </si>
  <si>
    <t>gastrorezistentna tableta</t>
  </si>
  <si>
    <t>blister, 14 po 40 mg</t>
  </si>
  <si>
    <t>blister, 28 po 40 mg</t>
  </si>
  <si>
    <t>blister, 14 po 20 mg</t>
  </si>
  <si>
    <t>blister, 28 po 20 mg</t>
  </si>
  <si>
    <t>esomeprazol</t>
  </si>
  <si>
    <t>EMANERA</t>
  </si>
  <si>
    <t>gastrorezistentna kapsula, tvrda</t>
  </si>
  <si>
    <t>ursodeoksiholna kiselina</t>
  </si>
  <si>
    <t>URSOFALK</t>
  </si>
  <si>
    <t>kapsula, tvrda</t>
  </si>
  <si>
    <t>blister, 100 po 250 mg</t>
  </si>
  <si>
    <t>blister, 50 po 250 mg</t>
  </si>
  <si>
    <t>budesonid</t>
  </si>
  <si>
    <t>BUDOSAN</t>
  </si>
  <si>
    <t>blister, 100 po 3 mg</t>
  </si>
  <si>
    <t>mesalazin</t>
  </si>
  <si>
    <t>SALOFALK</t>
  </si>
  <si>
    <t>supozitorija</t>
  </si>
  <si>
    <t>strip, 10 po 500 mg</t>
  </si>
  <si>
    <t>strip, 10 po 1g</t>
  </si>
  <si>
    <t>granule sa produženim oslobađanjem</t>
  </si>
  <si>
    <t>kesica, 50 po 500 mg</t>
  </si>
  <si>
    <t>kesica, 50 po 1000 mg</t>
  </si>
  <si>
    <t>kesica, 100 po 1000 mg</t>
  </si>
  <si>
    <t>SALOFALK 500</t>
  </si>
  <si>
    <t>blister, 50 po 500 mg</t>
  </si>
  <si>
    <t>blister, 100 po 500 mg</t>
  </si>
  <si>
    <t>PENTASA</t>
  </si>
  <si>
    <t>blister, 28 po 1 g</t>
  </si>
  <si>
    <t>insulin humani</t>
  </si>
  <si>
    <t>ACTRAPID PENFILL</t>
  </si>
  <si>
    <t>rastvor za injekciju u ulošku</t>
  </si>
  <si>
    <t>uložak, 5 po 3 ml (100 i.j./ml)</t>
  </si>
  <si>
    <t>insulin aspart</t>
  </si>
  <si>
    <t>NOVO RAPID</t>
  </si>
  <si>
    <t>rastvor za injekciju</t>
  </si>
  <si>
    <t>bočica, 1 po 10 ml (100 j./ml )</t>
  </si>
  <si>
    <t xml:space="preserve">insulin aspart </t>
  </si>
  <si>
    <t>NOVORAPID FLEXPEN</t>
  </si>
  <si>
    <t>pen sa uloškom, 5 po 3 ml (100 j./ml )</t>
  </si>
  <si>
    <t>FIASP</t>
  </si>
  <si>
    <t>bočica staklena, 1 po 10 ml (100 j/ml)</t>
  </si>
  <si>
    <t>FIASP FLEXTOUCH</t>
  </si>
  <si>
    <t>rastvor za injekciju u penu sa uloškom</t>
  </si>
  <si>
    <t>pen sa uloškom, 5 po 3 ml (100 j/ml)</t>
  </si>
  <si>
    <t>insulin srednje dugog dejstva, humani (izofan)</t>
  </si>
  <si>
    <t>INSULATARD  PENFILL</t>
  </si>
  <si>
    <t>suspenzija za injekciju u ulošku</t>
  </si>
  <si>
    <t>(za Novopen) 5 po 3 ml (100 i.j./ml)</t>
  </si>
  <si>
    <t xml:space="preserve">MIXTARD 30  PENFILL </t>
  </si>
  <si>
    <t>NOVOMIX 30 FLEXPEN</t>
  </si>
  <si>
    <t>suspenzija za injekciju</t>
  </si>
  <si>
    <t>pen sa uloskom, 5 po 3 ml (100 j./1 ml )</t>
  </si>
  <si>
    <t>insulin detemir</t>
  </si>
  <si>
    <t>LEVEMIR FLEXPEN</t>
  </si>
  <si>
    <t>pen sa uloškom, 5 po 3 ml (100 j./1 ml )</t>
  </si>
  <si>
    <t>insulin degludek</t>
  </si>
  <si>
    <t>TRESIBA FLEXTOUCH</t>
  </si>
  <si>
    <t>pen sa uloškom, 5 po 3 ml (100j./ml)</t>
  </si>
  <si>
    <t>pen sa uloškom, 3 po 3 ml (200j./ml)</t>
  </si>
  <si>
    <t>metformin</t>
  </si>
  <si>
    <t>GLUFORMIN</t>
  </si>
  <si>
    <t>blister, 30 po 500 mg</t>
  </si>
  <si>
    <t>blister, 30 po 1000 mg</t>
  </si>
  <si>
    <t>gliklazid</t>
  </si>
  <si>
    <t>DIAPREL MR</t>
  </si>
  <si>
    <t>blister, 30 po 60 mg</t>
  </si>
  <si>
    <t>blister, 60 po 60 mg</t>
  </si>
  <si>
    <t>GLICLADA SR</t>
  </si>
  <si>
    <t xml:space="preserve">blister, 30 po 60 mg </t>
  </si>
  <si>
    <t>blister deljiv na pojedinačne doze, 30 po 90 mg</t>
  </si>
  <si>
    <t>klopidogrel</t>
  </si>
  <si>
    <t>ZYLLT</t>
  </si>
  <si>
    <t>blister, 28 po 75 mg</t>
  </si>
  <si>
    <t>folna kiselina</t>
  </si>
  <si>
    <t>FOLKIS</t>
  </si>
  <si>
    <t>tableta</t>
  </si>
  <si>
    <t>blister, 20 po 5 mg</t>
  </si>
  <si>
    <t>izosorbid dinitrat</t>
  </si>
  <si>
    <t xml:space="preserve">CORNILAT  </t>
  </si>
  <si>
    <t>blister, 20 po 20 mg</t>
  </si>
  <si>
    <t xml:space="preserve">izosorbid mononitrat </t>
  </si>
  <si>
    <t>MONIZOL</t>
  </si>
  <si>
    <t xml:space="preserve"> blister, 30 po 20 mg</t>
  </si>
  <si>
    <t>trimetazidin</t>
  </si>
  <si>
    <t>MODUXIN MR</t>
  </si>
  <si>
    <t>blister, 60 po 35 mg</t>
  </si>
  <si>
    <t>TRIMETACOR MR</t>
  </si>
  <si>
    <t>ivabradin</t>
  </si>
  <si>
    <t>CORAXAN</t>
  </si>
  <si>
    <t>blister, 56 po 5 mg</t>
  </si>
  <si>
    <t>blister, 56 po 7,5 mg</t>
  </si>
  <si>
    <t>metildopa (racemat)</t>
  </si>
  <si>
    <t xml:space="preserve">METHYLDOPA </t>
  </si>
  <si>
    <t xml:space="preserve"> 20 po 250 mg</t>
  </si>
  <si>
    <t>rilmenidin</t>
  </si>
  <si>
    <t>TENAXUM</t>
  </si>
  <si>
    <t>bosentan</t>
  </si>
  <si>
    <t>CASCATA</t>
  </si>
  <si>
    <t>blister, 56 po 125 mg</t>
  </si>
  <si>
    <t>indapamid</t>
  </si>
  <si>
    <t>RAWEL SR</t>
  </si>
  <si>
    <t>blister, 30 po 1,5 mg</t>
  </si>
  <si>
    <t>metoprolol</t>
  </si>
  <si>
    <t xml:space="preserve">PRESOLOL </t>
  </si>
  <si>
    <t>blister, 30 po 100 mg</t>
  </si>
  <si>
    <t>blister, 28 po 50 mg</t>
  </si>
  <si>
    <t>atenolol</t>
  </si>
  <si>
    <t>PRINORM</t>
  </si>
  <si>
    <t>blister, 14 po 100 mg</t>
  </si>
  <si>
    <t>bisoprolol</t>
  </si>
  <si>
    <t>TENSEC</t>
  </si>
  <si>
    <t>BISOPROLOL ATB</t>
  </si>
  <si>
    <t>nebivolol</t>
  </si>
  <si>
    <t>BARIOS</t>
  </si>
  <si>
    <t>blister, 30 po 5mg</t>
  </si>
  <si>
    <t>karvedilol</t>
  </si>
  <si>
    <t>KARVOL</t>
  </si>
  <si>
    <t>blister, 30 po 12,5 mg</t>
  </si>
  <si>
    <t>blister, 30 po 25 mg</t>
  </si>
  <si>
    <t>amlodipin</t>
  </si>
  <si>
    <t>AMLOGAL</t>
  </si>
  <si>
    <t xml:space="preserve">amlodipin </t>
  </si>
  <si>
    <t>TENOX</t>
  </si>
  <si>
    <t>CARDIPINE</t>
  </si>
  <si>
    <t>blister, 20 po 10 mg</t>
  </si>
  <si>
    <t>blister, 30 po 10mg</t>
  </si>
  <si>
    <t>VAZOTAL</t>
  </si>
  <si>
    <t>felodipin</t>
  </si>
  <si>
    <t>PLENDIL</t>
  </si>
  <si>
    <t>bočica plastična, 30 po 5 mg</t>
  </si>
  <si>
    <t>diltiazem</t>
  </si>
  <si>
    <t>CORTIAZEM RETARD</t>
  </si>
  <si>
    <t xml:space="preserve">film tableta sa modifikovanim oslobađanjem </t>
  </si>
  <si>
    <t>blister, 30 po 90 mg</t>
  </si>
  <si>
    <t>amlodipin, indapamid</t>
  </si>
  <si>
    <t>NATRIXAM</t>
  </si>
  <si>
    <t>30 po 5 mg + 1.5 mg</t>
  </si>
  <si>
    <t>30 po 10 mg + 1.5 mg</t>
  </si>
  <si>
    <t>enalapril</t>
  </si>
  <si>
    <t>PRILENAP</t>
  </si>
  <si>
    <t>blister, 30 po 20 mg</t>
  </si>
  <si>
    <t>lizinopril</t>
  </si>
  <si>
    <t>LIZINOPRIL ATB</t>
  </si>
  <si>
    <t>perindopril</t>
  </si>
  <si>
    <t>PREXANIL</t>
  </si>
  <si>
    <t xml:space="preserve"> kontejner za tablete, 30 po 5 mg</t>
  </si>
  <si>
    <t xml:space="preserve"> kontejner za tablete, 30 po 10 mg</t>
  </si>
  <si>
    <t>PRENESSA</t>
  </si>
  <si>
    <t>tablete</t>
  </si>
  <si>
    <t>blister, 30 po 4 mg</t>
  </si>
  <si>
    <t>blister, 30 po 8 mg</t>
  </si>
  <si>
    <t>ramipril</t>
  </si>
  <si>
    <t>AMPRIL</t>
  </si>
  <si>
    <t>blister, 30 po 2,5 mg</t>
  </si>
  <si>
    <t>kvinapril</t>
  </si>
  <si>
    <t>HEMOKVIN</t>
  </si>
  <si>
    <t>fosinopril</t>
  </si>
  <si>
    <t>MONOPRIL</t>
  </si>
  <si>
    <t xml:space="preserve"> blister, 28 po 10 mg</t>
  </si>
  <si>
    <t>enalapril, hidrohlortiazid</t>
  </si>
  <si>
    <t>PRILENAP H</t>
  </si>
  <si>
    <t>blister, 30 po (10 mg + 25 mg)</t>
  </si>
  <si>
    <t>PRILENAP HL</t>
  </si>
  <si>
    <t>blister, 30 po (10 mg + 12.5 mg)</t>
  </si>
  <si>
    <t>perindopril, indapamid</t>
  </si>
  <si>
    <t>CO-PRENESSA</t>
  </si>
  <si>
    <t>blister, 30 po (2 mg + 0,625 mg)</t>
  </si>
  <si>
    <t>blister, 30 po (4 mg + 1,25 mg)</t>
  </si>
  <si>
    <t>blister, 30 po (8 mg + 2,5 mg)</t>
  </si>
  <si>
    <t>PREXANIL COMBI</t>
  </si>
  <si>
    <t>kontejner za tablete, 30 po (5 mg + 1,25 mg)</t>
  </si>
  <si>
    <t>PREXANIL COMBI HD</t>
  </si>
  <si>
    <t>kontejner plastični, 30 po (10 mg+2,5mg)</t>
  </si>
  <si>
    <t>ramipril, hidrohlortiazid</t>
  </si>
  <si>
    <t>AMPRIL HD</t>
  </si>
  <si>
    <t>28 po (5 mg + 25 mg)</t>
  </si>
  <si>
    <t>PRILINDA PLUS</t>
  </si>
  <si>
    <t>blister, 28 po (5 mg + 25 mg)</t>
  </si>
  <si>
    <t xml:space="preserve">AMPRIL- HL </t>
  </si>
  <si>
    <t>blister, 28 po (2.5mg+12.5mg)</t>
  </si>
  <si>
    <t>kvinapril, hidrohlortiazid</t>
  </si>
  <si>
    <t>HEMOKVIN PLUS</t>
  </si>
  <si>
    <t>blister, 20 po (20 mg + 12,5 mg)</t>
  </si>
  <si>
    <t>lizinopril, amlodipin</t>
  </si>
  <si>
    <t>LISONORM</t>
  </si>
  <si>
    <t>blister, 30 po (10 mg + 5 mg)</t>
  </si>
  <si>
    <t>LISONORM FORTE</t>
  </si>
  <si>
    <t>blister, 30 po (20 mg + 10 mg)</t>
  </si>
  <si>
    <t>blister, 30 po (20 mg + 5 mg)</t>
  </si>
  <si>
    <t>perindopril, amlodipin</t>
  </si>
  <si>
    <t>PREXANOR</t>
  </si>
  <si>
    <t>kontejner plastični, 30 po (5 mg + 5 mg)</t>
  </si>
  <si>
    <t>kontejner plastični, 30 po (5 mg + 10 mg)</t>
  </si>
  <si>
    <t>kontejner plastični, 30 po (10 mg + 5 mg)</t>
  </si>
  <si>
    <t>kontejner plastični, 30 po (10 mg + 10 mg)</t>
  </si>
  <si>
    <t>AMLESSA</t>
  </si>
  <si>
    <t>blister, 30 po (4 mg + 5 mg)</t>
  </si>
  <si>
    <t>blister, 30 po (4 mg + 10 mg)</t>
  </si>
  <si>
    <t>blister, 30 po (8 mg + 5 mg)</t>
  </si>
  <si>
    <t>blister, 30 po (8 mg + 10 mg)</t>
  </si>
  <si>
    <t>perindopril, amlodipin, indapamid</t>
  </si>
  <si>
    <t>CO-AMLESSA</t>
  </si>
  <si>
    <t>blister, 30 po (2 mg + 5 mg + 0,625 mg)</t>
  </si>
  <si>
    <t>blister, 30 po (4mg+5mg+1,25mg)</t>
  </si>
  <si>
    <t>blister, 30 po (4mg+10mg+1,25mg)</t>
  </si>
  <si>
    <t>blister, 30 po (8mg+5mg+2,5mg)</t>
  </si>
  <si>
    <t>blister, 30 po (8mg+10mg+2,5mg)</t>
  </si>
  <si>
    <t>TRIPLIXAM</t>
  </si>
  <si>
    <t>kontejner za tablete, 30 po (5mg+5mg+1,25mg)</t>
  </si>
  <si>
    <t>kontejner za tablete, 30 po (5mg+10mg+1,25mg)</t>
  </si>
  <si>
    <t>kontejner za tablete, 30 po (10mg+5mg+2,5mg)</t>
  </si>
  <si>
    <t>kontejner za tablete, 30 po (10mg+10mg+2,5mg)</t>
  </si>
  <si>
    <t>losartan</t>
  </si>
  <si>
    <t>ERYNORM</t>
  </si>
  <si>
    <t>LORISTA</t>
  </si>
  <si>
    <t>AVELOSARTAN</t>
  </si>
  <si>
    <t>valsartan</t>
  </si>
  <si>
    <t>VALSACOR</t>
  </si>
  <si>
    <t>blister, 28 po 80 mg</t>
  </si>
  <si>
    <t>blister, 28 po 160 mg</t>
  </si>
  <si>
    <t>telmisartan</t>
  </si>
  <si>
    <t>TOLURA</t>
  </si>
  <si>
    <t>losartan, hidrohlortiazid</t>
  </si>
  <si>
    <t>LORISTA H</t>
  </si>
  <si>
    <t>blister, 28 po (50 mg + 12,5 mg)</t>
  </si>
  <si>
    <t>LORISTA HD</t>
  </si>
  <si>
    <t>blister, 28 po (100 mg + 25 mg)</t>
  </si>
  <si>
    <t>valsartan, hidrohlortiazid</t>
  </si>
  <si>
    <t>VALSACOMBI</t>
  </si>
  <si>
    <t>blister, 28 po (160 mg + 12,5 mg)</t>
  </si>
  <si>
    <t>blister, 28 po (160 mg + 25 mg)</t>
  </si>
  <si>
    <t>blister, 28 po (80mg+12,5mg)</t>
  </si>
  <si>
    <t>telmisartan, hidrohlortiazid</t>
  </si>
  <si>
    <t>TOLUCOMBI</t>
  </si>
  <si>
    <t xml:space="preserve"> 28 po (40mg+12,5mg)</t>
  </si>
  <si>
    <t>28 po (80mg+12,5mg)</t>
  </si>
  <si>
    <t>28 po (80mg+25mg)</t>
  </si>
  <si>
    <t>valsartan, amlodipin</t>
  </si>
  <si>
    <t>WAMLOX</t>
  </si>
  <si>
    <t>blister, 28 po (80mg+5mg)</t>
  </si>
  <si>
    <t>28 po (160mg+5mg)</t>
  </si>
  <si>
    <t>28 po (160mg+10mg)</t>
  </si>
  <si>
    <t>simvastatin</t>
  </si>
  <si>
    <t>VASILIP</t>
  </si>
  <si>
    <t>blister, 28 po 10 mg</t>
  </si>
  <si>
    <t>atorvastatin</t>
  </si>
  <si>
    <t>ATORIS</t>
  </si>
  <si>
    <t>blister, 30 po 40 mg</t>
  </si>
  <si>
    <t>ATOLIP</t>
  </si>
  <si>
    <t>rosuvastatin</t>
  </si>
  <si>
    <t>ROXERA</t>
  </si>
  <si>
    <t>blister, 28 po 5 mg</t>
  </si>
  <si>
    <t>ROSUVASTATIN ATB</t>
  </si>
  <si>
    <t>ezetimib</t>
  </si>
  <si>
    <t>EZOLETA</t>
  </si>
  <si>
    <t>mometazon</t>
  </si>
  <si>
    <t>ELOCOM</t>
  </si>
  <si>
    <t>krem</t>
  </si>
  <si>
    <t>tuba, 1 po 15 g (0,1%)</t>
  </si>
  <si>
    <t>mast</t>
  </si>
  <si>
    <t>izotretinoin</t>
  </si>
  <si>
    <t>ROACCUTAN</t>
  </si>
  <si>
    <t>kapsula, meka</t>
  </si>
  <si>
    <t>butokonazol</t>
  </si>
  <si>
    <t>GYNOFORT</t>
  </si>
  <si>
    <t>vaginalni krem</t>
  </si>
  <si>
    <t>aplikator, 1 po 5 g (20 mg/g)</t>
  </si>
  <si>
    <t>kvinagolid</t>
  </si>
  <si>
    <t>NORPROLAC</t>
  </si>
  <si>
    <t>blister, 3 po 25 mcg i 3 po 50 mcg</t>
  </si>
  <si>
    <t>blister, 30 po 75 mcg</t>
  </si>
  <si>
    <t>gestoden, etinilestradiol</t>
  </si>
  <si>
    <t>LINDYNETTE 20</t>
  </si>
  <si>
    <t>obložena tableta</t>
  </si>
  <si>
    <t>blister, 1 po 21 (75 mcg + 20 mcg)</t>
  </si>
  <si>
    <t>drospirenon, etinilestradiol</t>
  </si>
  <si>
    <t>DAYLETTE</t>
  </si>
  <si>
    <t xml:space="preserve">blister, 28 po (3 mg + 0,02 mg) (24 + 4 placebo) </t>
  </si>
  <si>
    <t>hlormadinon, etinilestradol</t>
  </si>
  <si>
    <t>BELARA</t>
  </si>
  <si>
    <t>blister, 21 po (2mg + 0.03mg)</t>
  </si>
  <si>
    <t>tamsulosin</t>
  </si>
  <si>
    <t>BETAMSAL</t>
  </si>
  <si>
    <t>kapsula sa modifikovanim oslobađanjem, tvrda</t>
  </si>
  <si>
    <t>blister, 30 po 0,4 mg</t>
  </si>
  <si>
    <t>finasterid</t>
  </si>
  <si>
    <t>PROSCAR</t>
  </si>
  <si>
    <t>28 po 5 mg</t>
  </si>
  <si>
    <t>BENEPROST</t>
  </si>
  <si>
    <t>dutasterid</t>
  </si>
  <si>
    <t>AVODART</t>
  </si>
  <si>
    <t>somatropin</t>
  </si>
  <si>
    <t>NORDITROPIN NORDILET</t>
  </si>
  <si>
    <t>pen sa uloškom, 1 po 30 i.j. (10 mg/1,5 ml)</t>
  </si>
  <si>
    <t>pen sa uloškom, 1 po 45 i.j. (15 mg/1,5 ml)</t>
  </si>
  <si>
    <t>dezmopresin</t>
  </si>
  <si>
    <t>MINIRIN</t>
  </si>
  <si>
    <t>bočica plastična, 30 po 0,2 mg</t>
  </si>
  <si>
    <t>MINIRIN MELT</t>
  </si>
  <si>
    <t>oralni liofilizat</t>
  </si>
  <si>
    <t>blister, 30 po 60 mcg</t>
  </si>
  <si>
    <t>blister, 30 po 120 mcg</t>
  </si>
  <si>
    <t>levotiroksin natrijum</t>
  </si>
  <si>
    <t>EUTHYROX</t>
  </si>
  <si>
    <t xml:space="preserve"> 50 po 25 mcg</t>
  </si>
  <si>
    <t>glukagon</t>
  </si>
  <si>
    <t xml:space="preserve">GLUCAGEN  HYPOKIT </t>
  </si>
  <si>
    <t>prašak i rastvarač za rastvor za injekciju</t>
  </si>
  <si>
    <t>bočica sa praškom i napunjeni injekcioni špric sa rastvaračem, 1 po 1 ml (1 mg/1 ml)</t>
  </si>
  <si>
    <t>teriparatid</t>
  </si>
  <si>
    <t>TERROSA</t>
  </si>
  <si>
    <r>
      <t>uložak, 1 po 2,4 ml (20mcg/80</t>
    </r>
    <r>
      <rPr>
        <sz val="8"/>
        <rFont val="Calibri"/>
        <family val="2"/>
      </rPr>
      <t>µ</t>
    </r>
    <r>
      <rPr>
        <sz val="8"/>
        <rFont val="Arial"/>
        <family val="2"/>
      </rPr>
      <t>l)</t>
    </r>
  </si>
  <si>
    <t>amoksicilin, klavulanska kiselina</t>
  </si>
  <si>
    <t>AUGMENTIN</t>
  </si>
  <si>
    <t>prašak za oralnu suspenziju</t>
  </si>
  <si>
    <t xml:space="preserve">boca staklena, 1 po 70ml (400mg+57mg)/5ml </t>
  </si>
  <si>
    <t>PANKLAV 2X</t>
  </si>
  <si>
    <t>teglica, 14 po 1000 mg (875 mg + 125 mg)</t>
  </si>
  <si>
    <t>14 po (875 mg + 125 mg)</t>
  </si>
  <si>
    <t>cefaleksin</t>
  </si>
  <si>
    <t>PALITREX</t>
  </si>
  <si>
    <t>blister, 16 po 500 mg</t>
  </si>
  <si>
    <t>CEFALEKSIN HF</t>
  </si>
  <si>
    <t>cefuroksim</t>
  </si>
  <si>
    <t>ZINNAT</t>
  </si>
  <si>
    <t>granule za oralnu suspenziju</t>
  </si>
  <si>
    <t>boca staklena, 1 po 70 ml (125mg/5ml)</t>
  </si>
  <si>
    <t>boca staklena, 1 po 70 ml (250mg/5ml)</t>
  </si>
  <si>
    <t>AKSEF</t>
  </si>
  <si>
    <t>blister, 10 po 500 mg</t>
  </si>
  <si>
    <t>blister, 14 po 500 mg</t>
  </si>
  <si>
    <t>sulfametoksazol, trimetoprim</t>
  </si>
  <si>
    <t xml:space="preserve">BACTRIM </t>
  </si>
  <si>
    <t xml:space="preserve"> bočica, 1 po 100 ml (200 mg + 40 mg)/5 ml</t>
  </si>
  <si>
    <t>blister, 20 po (400 mg + 80 mg)</t>
  </si>
  <si>
    <t>midekamicin</t>
  </si>
  <si>
    <t>MACROPEN</t>
  </si>
  <si>
    <t>blister, 16 po 400 mg</t>
  </si>
  <si>
    <t>bočica,115 ml po 175 mg/5 ml</t>
  </si>
  <si>
    <t>klaritromicin</t>
  </si>
  <si>
    <t>FROMILID</t>
  </si>
  <si>
    <t>FROMILID UNO</t>
  </si>
  <si>
    <t>blister, 7 po 500 mg</t>
  </si>
  <si>
    <t>azitromicin</t>
  </si>
  <si>
    <t>AZITROMICIN</t>
  </si>
  <si>
    <t>blister, 3 po 500 mg</t>
  </si>
  <si>
    <t>ciprofloksacin</t>
  </si>
  <si>
    <t xml:space="preserve">MAROCEN  </t>
  </si>
  <si>
    <t>levofloksacin</t>
  </si>
  <si>
    <t>LOFOCIN</t>
  </si>
  <si>
    <t>blister, 10 po 250 mg</t>
  </si>
  <si>
    <t>FORTECA</t>
  </si>
  <si>
    <t>LEFLOGAL</t>
  </si>
  <si>
    <t>blister, 7 po 250 mg</t>
  </si>
  <si>
    <t>flukonazol</t>
  </si>
  <si>
    <t>FLUKOZOL</t>
  </si>
  <si>
    <t>blister, 7 po 50 mg</t>
  </si>
  <si>
    <t>blister, 1 po 150 mg</t>
  </si>
  <si>
    <t>darunavir</t>
  </si>
  <si>
    <t>PREZISTA</t>
  </si>
  <si>
    <t>boca, 60 po 600 mg</t>
  </si>
  <si>
    <t>lamivudin</t>
  </si>
  <si>
    <t xml:space="preserve">ZEFFIX </t>
  </si>
  <si>
    <t xml:space="preserve"> 28 po 100 mg</t>
  </si>
  <si>
    <t xml:space="preserve">EPIVIR </t>
  </si>
  <si>
    <t>bočica plastična, 60 po 150 mg</t>
  </si>
  <si>
    <t>efavirenz</t>
  </si>
  <si>
    <t>STOCRIN</t>
  </si>
  <si>
    <t>bočica plastična, 30 po 600 mg</t>
  </si>
  <si>
    <t>abakavir, lamivudin</t>
  </si>
  <si>
    <t>KIVEXA</t>
  </si>
  <si>
    <t>blister, 30 po (600 mg + 300 mg)</t>
  </si>
  <si>
    <t>lamivudin, abakavir, dolutegravir</t>
  </si>
  <si>
    <t>TRIUMEQ</t>
  </si>
  <si>
    <t>boca plastična, 30 po (300mg + 600mg + 50mg)</t>
  </si>
  <si>
    <t>darunavir, kobicistat</t>
  </si>
  <si>
    <t>REZOLSTA</t>
  </si>
  <si>
    <t>bočica plastična, 30  po (800mg+150mg)</t>
  </si>
  <si>
    <t>raltegravir</t>
  </si>
  <si>
    <t>ISENTRESS</t>
  </si>
  <si>
    <t>bočica, 60 po 400 mg</t>
  </si>
  <si>
    <t>boca plastična, 60 po 600 mg</t>
  </si>
  <si>
    <t>maravirok</t>
  </si>
  <si>
    <t>CELSENTRI</t>
  </si>
  <si>
    <t>blister, 60 po 150 mg</t>
  </si>
  <si>
    <t>blister, 60 po 300 mg</t>
  </si>
  <si>
    <t>dolutegravir</t>
  </si>
  <si>
    <t>TIVICAY</t>
  </si>
  <si>
    <t>bočica plastična, 30 po 50 mg</t>
  </si>
  <si>
    <t>bikalutamid</t>
  </si>
  <si>
    <t>BICADEX</t>
  </si>
  <si>
    <t>anastrozol</t>
  </si>
  <si>
    <t>ARIMIDEX</t>
  </si>
  <si>
    <t>blister, 28 po 1 mg</t>
  </si>
  <si>
    <t xml:space="preserve">ciklosporin </t>
  </si>
  <si>
    <t>SANDIMMUN NEORAL</t>
  </si>
  <si>
    <t>blister, 50 po 25 mg</t>
  </si>
  <si>
    <t>blister, 50 po 50 mg</t>
  </si>
  <si>
    <t>blister, 50 po 100 mg</t>
  </si>
  <si>
    <t>oralni rastvor</t>
  </si>
  <si>
    <t>boca staklena, 1 po 50 ml (100 mg/ml)</t>
  </si>
  <si>
    <t>ciklosporin</t>
  </si>
  <si>
    <t>SIGMASPORIN</t>
  </si>
  <si>
    <t>boca staklena, 1 po 50 ml (100mg/ml)</t>
  </si>
  <si>
    <t>alopurinol</t>
  </si>
  <si>
    <t xml:space="preserve">ALOPURINOL </t>
  </si>
  <si>
    <t>blister, 40 po 100 mg</t>
  </si>
  <si>
    <t>alendronska kiselina</t>
  </si>
  <si>
    <t>ALEFOSS</t>
  </si>
  <si>
    <t>blister, 4 po 70 mg</t>
  </si>
  <si>
    <t>ibandronska kiselina</t>
  </si>
  <si>
    <t>ALVODRONIC</t>
  </si>
  <si>
    <t>alendronska kiselina, holekalciferol</t>
  </si>
  <si>
    <t>FOSAVANCE</t>
  </si>
  <si>
    <t>blister, 4 po (70 mg + 5600 i.j.)</t>
  </si>
  <si>
    <t>hidromorfon</t>
  </si>
  <si>
    <t>JURNISTA</t>
  </si>
  <si>
    <t>blister, 14 po 8 mg</t>
  </si>
  <si>
    <t>blister, 14 po 16 mg</t>
  </si>
  <si>
    <t>blister, 28 po 32 mg</t>
  </si>
  <si>
    <t>oksikodon, nalokson</t>
  </si>
  <si>
    <t>TARGINACT</t>
  </si>
  <si>
    <t>blister, 30 po (5mg+2.5mg)</t>
  </si>
  <si>
    <t>blister, 30 po (10mg+5mg)</t>
  </si>
  <si>
    <t>blister, 30 po (20mg+10mg)</t>
  </si>
  <si>
    <t>blister, 30 po (40mg+20mg)</t>
  </si>
  <si>
    <t>fentanil</t>
  </si>
  <si>
    <t>DUROGESIC</t>
  </si>
  <si>
    <t>transdermalni flaster</t>
  </si>
  <si>
    <t>5 po 25 mcg/h ( 5 po 4,2 mg )</t>
  </si>
  <si>
    <t>5 po 50 mcg/h ( 5 po 8,4 mg )</t>
  </si>
  <si>
    <t>kesica, 5 po 75 mcg/h (5 po 12,6 mg)</t>
  </si>
  <si>
    <t>5 po 100 mcg/h ( 5 po 16,8 mg )</t>
  </si>
  <si>
    <t>fenobarbital (fenobarbiton)</t>
  </si>
  <si>
    <t xml:space="preserve">PHENOBARBITON </t>
  </si>
  <si>
    <t>karbamazepin</t>
  </si>
  <si>
    <t>TEGRETOL</t>
  </si>
  <si>
    <t>oralna suspenzija</t>
  </si>
  <si>
    <t>boca staklena, 1 po 250 ml (100 mg/5 ml)</t>
  </si>
  <si>
    <t xml:space="preserve">TEGRETOL CR </t>
  </si>
  <si>
    <t>film tableta sa modifikovanim oslobađanjem</t>
  </si>
  <si>
    <t>blister, 30 po 400 mg</t>
  </si>
  <si>
    <t>lamotrigin</t>
  </si>
  <si>
    <t>LAMICTAL</t>
  </si>
  <si>
    <t>topiramat</t>
  </si>
  <si>
    <t>TOPAMAX</t>
  </si>
  <si>
    <t>blister, 28 po 25 mg</t>
  </si>
  <si>
    <t>blister, 28 po 100 mg</t>
  </si>
  <si>
    <t>pregabalin</t>
  </si>
  <si>
    <t>PRAGIOLA</t>
  </si>
  <si>
    <t>kapsula tvrda</t>
  </si>
  <si>
    <t>blister, 56 po 50mg</t>
  </si>
  <si>
    <t>blister, 56 po 75mg</t>
  </si>
  <si>
    <t>blister, 56 po 150 mg</t>
  </si>
  <si>
    <t>levodopa, benzerazid</t>
  </si>
  <si>
    <t xml:space="preserve">MADOPAR </t>
  </si>
  <si>
    <t>boca staklena,100 po 250 mg (200 mg + 50 mg)</t>
  </si>
  <si>
    <t>levodopa, karbidopa, entakapon</t>
  </si>
  <si>
    <t>STALEVO</t>
  </si>
  <si>
    <t>boca plastična, 100 po (100 mg + 25 mg + 200 mg)</t>
  </si>
  <si>
    <t>boca plastična, 100 po (150 mg + 37,5 mg + 200 mg)</t>
  </si>
  <si>
    <t>ropinirol</t>
  </si>
  <si>
    <t>REQUIP MODUTAB</t>
  </si>
  <si>
    <t>blister, 28 po 2 mg</t>
  </si>
  <si>
    <t>blister, 28 po 4 mg</t>
  </si>
  <si>
    <t>blister, 28 po 8 mg</t>
  </si>
  <si>
    <t>pramipeksol</t>
  </si>
  <si>
    <t>OPRYMEA SR</t>
  </si>
  <si>
    <t>blister, 30 po 0,26 mg</t>
  </si>
  <si>
    <t>blister, 30 po 0,52 mg</t>
  </si>
  <si>
    <t>blister, 30 po 1,05 mg</t>
  </si>
  <si>
    <t>blister, 30 po 1,57 mg</t>
  </si>
  <si>
    <t>blister, 30 po 2,1 mg</t>
  </si>
  <si>
    <t>entakapon</t>
  </si>
  <si>
    <t>COMTAN</t>
  </si>
  <si>
    <t xml:space="preserve">film tableta </t>
  </si>
  <si>
    <t>flufenazin</t>
  </si>
  <si>
    <t>MODITEN</t>
  </si>
  <si>
    <t>bočica, 100 po 2,5mg</t>
  </si>
  <si>
    <t>haloperidol</t>
  </si>
  <si>
    <t>HALOPERIDOL KRKA</t>
  </si>
  <si>
    <t>bočica staklena, 25 po 2 mg</t>
  </si>
  <si>
    <t>olanzapin</t>
  </si>
  <si>
    <t>ZALASTA</t>
  </si>
  <si>
    <t>OLPIN</t>
  </si>
  <si>
    <t>ZALASTA Q-Tab</t>
  </si>
  <si>
    <t>oralna disperzibilna tableta</t>
  </si>
  <si>
    <t>blister, 28 po 15 mg</t>
  </si>
  <si>
    <t>risperidon</t>
  </si>
  <si>
    <t>RISPOLEPT</t>
  </si>
  <si>
    <t>blister, 20 po 1 mg</t>
  </si>
  <si>
    <t>blister, 20 po 2 mg</t>
  </si>
  <si>
    <t>blister, 20 po 3 mg</t>
  </si>
  <si>
    <t>blister, 20 po 4 mg</t>
  </si>
  <si>
    <t>AVERIDON</t>
  </si>
  <si>
    <t xml:space="preserve">oralni rastvor </t>
  </si>
  <si>
    <t>boca staklena,100 ml (1 mg/ml)</t>
  </si>
  <si>
    <t>blister, 30 po 2 mg</t>
  </si>
  <si>
    <t>aripiprazol</t>
  </si>
  <si>
    <t>ZYLAXERA</t>
  </si>
  <si>
    <t>30 po 10 mg</t>
  </si>
  <si>
    <t>30 po 15 mg</t>
  </si>
  <si>
    <t>30 po 30 mg</t>
  </si>
  <si>
    <t>diazepam</t>
  </si>
  <si>
    <t>APAURIN</t>
  </si>
  <si>
    <t>bromazepam</t>
  </si>
  <si>
    <t>BROMAZEPAM HF</t>
  </si>
  <si>
    <t>LEXAURIN</t>
  </si>
  <si>
    <t>blister, 30 po 6 mg</t>
  </si>
  <si>
    <t>midazolam</t>
  </si>
  <si>
    <t>FLORMIDAL</t>
  </si>
  <si>
    <t xml:space="preserve"> blister, 30 po 15 mg</t>
  </si>
  <si>
    <t>paroksetin</t>
  </si>
  <si>
    <t>SEROXAT</t>
  </si>
  <si>
    <t>sertralin</t>
  </si>
  <si>
    <t>ASENTRA</t>
  </si>
  <si>
    <t>escitalopram</t>
  </si>
  <si>
    <t>ELICEA</t>
  </si>
  <si>
    <t>mianserin</t>
  </si>
  <si>
    <t>TOLVON</t>
  </si>
  <si>
    <t>blister, 30 po 30 mg</t>
  </si>
  <si>
    <t>bupropion</t>
  </si>
  <si>
    <t>WELLBUTRIN XR</t>
  </si>
  <si>
    <t>bočica, 30 po 150 mg</t>
  </si>
  <si>
    <t>bočica, 30 po 300 mg</t>
  </si>
  <si>
    <t>tianeptin</t>
  </si>
  <si>
    <t>COAXIL</t>
  </si>
  <si>
    <t>venlafaksin</t>
  </si>
  <si>
    <t>ALVENTA</t>
  </si>
  <si>
    <t>kapsula sa produženim oslobadjanjem, tvrda</t>
  </si>
  <si>
    <t>blister, 28 po 150 mg</t>
  </si>
  <si>
    <t>VENLAX</t>
  </si>
  <si>
    <t>blister, 30 po 37,5 mg</t>
  </si>
  <si>
    <t>blister, 30 po 75 mg</t>
  </si>
  <si>
    <t>duloksetin</t>
  </si>
  <si>
    <t>DULSEVIA</t>
  </si>
  <si>
    <t>blister, 28 po 30 mg</t>
  </si>
  <si>
    <t>blister, 28 po 60 mg</t>
  </si>
  <si>
    <t>metilfenidat</t>
  </si>
  <si>
    <t>CONCERTA</t>
  </si>
  <si>
    <t>boca plastična, 30 po 18 mg</t>
  </si>
  <si>
    <t>boca plastična, 30 po 36 mg</t>
  </si>
  <si>
    <t>donepezil</t>
  </si>
  <si>
    <t>YASNAL</t>
  </si>
  <si>
    <t>rivastigmin</t>
  </si>
  <si>
    <t>EXELON</t>
  </si>
  <si>
    <t>blister, 28 po 1,5 mg</t>
  </si>
  <si>
    <t>blister, 28 po 3 mg</t>
  </si>
  <si>
    <t>blister, 28 po 4,5 mg</t>
  </si>
  <si>
    <t>blister, 28 po 6 mg</t>
  </si>
  <si>
    <t>kesica, 30 po 1 kom, 4,6 mg/24 h</t>
  </si>
  <si>
    <t>kesica, 30 po 1 kom, 9,5 mg/24 h</t>
  </si>
  <si>
    <t>30 po 13.3mg/24h</t>
  </si>
  <si>
    <t>memantin</t>
  </si>
  <si>
    <t>MEMANDO</t>
  </si>
  <si>
    <t>naltrekson</t>
  </si>
  <si>
    <t>NALTREXONE AMOMED</t>
  </si>
  <si>
    <t>buprenorfin</t>
  </si>
  <si>
    <t>BUPRENORFIN ALKALOID</t>
  </si>
  <si>
    <t>sublingvalna tableta</t>
  </si>
  <si>
    <t>blister, 7 po 2 mg</t>
  </si>
  <si>
    <t>metadon</t>
  </si>
  <si>
    <t xml:space="preserve">METADON </t>
  </si>
  <si>
    <t>kapi</t>
  </si>
  <si>
    <t>bočica, 1 po 10 ml (10 mg/ml)</t>
  </si>
  <si>
    <t>METADON ALKALOID</t>
  </si>
  <si>
    <t>beklometazon</t>
  </si>
  <si>
    <t>BECONASE</t>
  </si>
  <si>
    <t>sprej za nos, suspenzija</t>
  </si>
  <si>
    <t xml:space="preserve">bočica sa raspršivačem, 200 po  50 mcg/doza </t>
  </si>
  <si>
    <t>NASONEX</t>
  </si>
  <si>
    <t>bočica sa raspršivačem, 1 po 140 doza (0,05%)</t>
  </si>
  <si>
    <t>flutikazonfuroat</t>
  </si>
  <si>
    <t>AVAMYS</t>
  </si>
  <si>
    <t>bočica sa pumpom za doziranje, 1 po 120 doza (27,5 mcg/doza)</t>
  </si>
  <si>
    <t>salbutamol</t>
  </si>
  <si>
    <t>VENTOLIN</t>
  </si>
  <si>
    <t xml:space="preserve">suspenzija za inhalaciju pod pritiskom </t>
  </si>
  <si>
    <t>inhalator pod pritiskom sa dozerom, 200 po 100mcg/doza</t>
  </si>
  <si>
    <t>salmeterol</t>
  </si>
  <si>
    <t>SEREVENT Inhaler CFC-Free</t>
  </si>
  <si>
    <t>inhalator pod pritiskom sa dozerom, 1 po 120 doza (25 mcg/doza)</t>
  </si>
  <si>
    <t>formoterol</t>
  </si>
  <si>
    <t>OXIS TURBUHALER</t>
  </si>
  <si>
    <t>prašak za inhalaciju</t>
  </si>
  <si>
    <t>kontejner višedozni, 1 po 60 doza (4,5 mcg/doza)</t>
  </si>
  <si>
    <t>kontejner višedozni, 1 po 60 doza (9 mcg/doza)</t>
  </si>
  <si>
    <t>indakaterol</t>
  </si>
  <si>
    <t>ONBREZ BREEZHALER</t>
  </si>
  <si>
    <t xml:space="preserve">tvrda kapsula, blister 30 po150mcg </t>
  </si>
  <si>
    <t>salmeterol, flutikazon</t>
  </si>
  <si>
    <t>SERETIDE DISCUS</t>
  </si>
  <si>
    <t>prašak za inhalaciju, podeljen</t>
  </si>
  <si>
    <t>diskus, 1 po 60 doza (50 mcg/doza+100 mcg/doza)</t>
  </si>
  <si>
    <t>diskus, 1 po 60 doza (50 mcg/doza+250 mcg/doza)</t>
  </si>
  <si>
    <t>diskus, 1 po 60 doza ( 50 mcg/doza+500 mcg/doza)</t>
  </si>
  <si>
    <t>ASARIS</t>
  </si>
  <si>
    <t>blister, 1 po 60 doza (50mcg/doza + 100mcg/doza)</t>
  </si>
  <si>
    <t>blister, 1 po 60 doza (50mcg/doza + 250mcg/doza)</t>
  </si>
  <si>
    <t>blister, 1 po 60 doza (50mcg/doza + 500mcg/doza)</t>
  </si>
  <si>
    <t>formoterol, budesonid</t>
  </si>
  <si>
    <t>SYMBICORT TURBUHALER</t>
  </si>
  <si>
    <t>inhalator, 1 po 60 doza (4.5mcg/doza+80mcg/doza)</t>
  </si>
  <si>
    <t>inhalator, 1 po 120 doza (4.5mcg/doza+160mcg/doza)</t>
  </si>
  <si>
    <t>budesonid, formoterol</t>
  </si>
  <si>
    <t>inhaler, 1 po 60 doza (320 mcg + 9 mcg)</t>
  </si>
  <si>
    <t>SYMBICORT</t>
  </si>
  <si>
    <t>suspenzija za inhalaciju pod pritiskom</t>
  </si>
  <si>
    <t xml:space="preserve"> inhalator pod pritiskom sa dozerom, 1 po 120 doza (4,5 mcg/doza + 160 mcg/doza)</t>
  </si>
  <si>
    <t>formoterol, beklometazon</t>
  </si>
  <si>
    <t>FOSTER</t>
  </si>
  <si>
    <t>rastvor za inhalaciju pod pritiskom</t>
  </si>
  <si>
    <t>kontejner pod pritiskom sa ventilom za doziranje, 1 po 180 doza (6 mcg/doza + 100 mcg/doza )</t>
  </si>
  <si>
    <t>vilanterol, flutikazonfuroat</t>
  </si>
  <si>
    <t>RELVAR ELLIPTA</t>
  </si>
  <si>
    <t>inhaler, 1 po 30 doza (22mcg+92mcg)</t>
  </si>
  <si>
    <t>inhaler, 1 po 30 doza (22mcg+184mcg)</t>
  </si>
  <si>
    <t>vilanterol, umeklidinijum-bromid</t>
  </si>
  <si>
    <t>ANORO ELLIPTA</t>
  </si>
  <si>
    <t>inhaler, 1 po 30 doza (22mcg/doza + 55mcg/doza)</t>
  </si>
  <si>
    <t>indakaterol, glikopironijum-bromid</t>
  </si>
  <si>
    <t>ULTIBRO BREEZHALER</t>
  </si>
  <si>
    <t>prašak za inhalaciju, kapsula tvrda</t>
  </si>
  <si>
    <t>blister + inhaler, 30 po (85mcg + 43mcg)</t>
  </si>
  <si>
    <t>BECLOFORTE CFC-FREE INHALER</t>
  </si>
  <si>
    <t>inhalator pod pritiskom sa dozerom, 1 po 200 doza (250 mcg/1 doza)</t>
  </si>
  <si>
    <t>PULMICORT TURBUHALER</t>
  </si>
  <si>
    <t>inhaler, 1 po 100 doza (200 mcg/doza)</t>
  </si>
  <si>
    <t>PULMICORT</t>
  </si>
  <si>
    <t>suspenzija za raspršivanje</t>
  </si>
  <si>
    <t>ampula, 20 po 2 ml (0,25 mg/ml)</t>
  </si>
  <si>
    <t>ampula, 20 po 2 ml (0,5 mg/ml)</t>
  </si>
  <si>
    <t xml:space="preserve">flutikazon </t>
  </si>
  <si>
    <t>FLIXOTIDE</t>
  </si>
  <si>
    <t>kontejner pod pritiskom, 1 po 120 doza (50 mcg/1 doza)</t>
  </si>
  <si>
    <t>flutikazon</t>
  </si>
  <si>
    <t>kontejner pod pritiskom, 1 po 60 doza (125 mcg/1 doza)</t>
  </si>
  <si>
    <t>kontejner pod pritiskom, 1 po 60 doza (250 mcg/1 doza)</t>
  </si>
  <si>
    <t>glikopironijum-bromid</t>
  </si>
  <si>
    <t>SEEBRI BREEZHALER</t>
  </si>
  <si>
    <t>prašak za inhalaciju, tvrda kapsula</t>
  </si>
  <si>
    <t xml:space="preserve"> blister,30 po 44mcg</t>
  </si>
  <si>
    <t>umeklidinijum bromid</t>
  </si>
  <si>
    <t>INCRUSE ELLIPTA</t>
  </si>
  <si>
    <t>inhaler, 1 po 30 doza (55mcg/doza)</t>
  </si>
  <si>
    <t>montelukast</t>
  </si>
  <si>
    <t>SINGULAIR</t>
  </si>
  <si>
    <t>tableta za žvakanje</t>
  </si>
  <si>
    <t>granule</t>
  </si>
  <si>
    <t>kesica, 28 po 4 mg</t>
  </si>
  <si>
    <t>roflumilast</t>
  </si>
  <si>
    <t>DAXAS</t>
  </si>
  <si>
    <t>blister, 30 po 500 mcg</t>
  </si>
  <si>
    <t>dornaza alfa</t>
  </si>
  <si>
    <t>PULMOZYME</t>
  </si>
  <si>
    <t>rastvor za raspršivanje</t>
  </si>
  <si>
    <t xml:space="preserve"> 6 po 2,5 ml  (2500 i.j./2,5 ml)</t>
  </si>
  <si>
    <t>ketotifen</t>
  </si>
  <si>
    <t>GALITIFEN</t>
  </si>
  <si>
    <t>1 po 100 ml (1 mg/5 ml)</t>
  </si>
  <si>
    <t>desloratadin</t>
  </si>
  <si>
    <t>AEROGAL</t>
  </si>
  <si>
    <t>bočica staklena, 1 po 60 ml (0.5 mg/ml )</t>
  </si>
  <si>
    <t>rupatadin</t>
  </si>
  <si>
    <t>RUPAFIN</t>
  </si>
  <si>
    <t>boca plastična, 1 po 120 ml (1 mg/ml)</t>
  </si>
  <si>
    <t>LEXAVON</t>
  </si>
  <si>
    <t>kapi za oči, rastvor</t>
  </si>
  <si>
    <t>boca sa kapaljkom, 1 po 5ml (5mg/ml)</t>
  </si>
  <si>
    <t>moksifloksacin</t>
  </si>
  <si>
    <t>VIGAMOX</t>
  </si>
  <si>
    <t>bočica sa kapaljkom, 1 po 5ml, (5mg/ml)</t>
  </si>
  <si>
    <t>hidrokortizon</t>
  </si>
  <si>
    <t>HYDROCORTISON</t>
  </si>
  <si>
    <t>mast za oči</t>
  </si>
  <si>
    <t>tuba, 1 po 5 g (1%)</t>
  </si>
  <si>
    <t>brimonidin</t>
  </si>
  <si>
    <t>ALPHAGAN</t>
  </si>
  <si>
    <t>bočica sa kapaljkom, 1 po 5 ml, 0,2%</t>
  </si>
  <si>
    <t>dorzolamid</t>
  </si>
  <si>
    <t>OPTODROP</t>
  </si>
  <si>
    <t>bočica sa kapaljkom, 1 po 5 ml (20 mg/ml)</t>
  </si>
  <si>
    <t>brinzolamid, brimonidin</t>
  </si>
  <si>
    <t>SIMBRINZA</t>
  </si>
  <si>
    <t>kapi za oči, suspenzija</t>
  </si>
  <si>
    <t>bočica sa kapaljkom, 1 po 5 ml (10 mg/ml + 2 mg/ml)</t>
  </si>
  <si>
    <t>timolol</t>
  </si>
  <si>
    <t>GLAUMOL</t>
  </si>
  <si>
    <t>bočica staklena, 1 po 5 ml 0,5% (5mg/ml)</t>
  </si>
  <si>
    <t>timolol,dorzolamid</t>
  </si>
  <si>
    <t>OPTODROP-CO</t>
  </si>
  <si>
    <t>kapi za oči,rastvor</t>
  </si>
  <si>
    <t>bočica sa kapaljkom, 1 po 5ml, (5mg/ml+20mg/ml)</t>
  </si>
  <si>
    <t>timolol, travoprost</t>
  </si>
  <si>
    <t>DUOTRAV</t>
  </si>
  <si>
    <t>boca sa kapaljkom, 1 po 2,5 ml (5mg/ml + 40mcg/ml)</t>
  </si>
  <si>
    <t>latanoprost</t>
  </si>
  <si>
    <t>LATIDROP</t>
  </si>
  <si>
    <t>bočica sa kapaljkom, 50 mcg/ml, 1 po 2,5ml</t>
  </si>
  <si>
    <t>bimatoprost</t>
  </si>
  <si>
    <t>LUMIGAN</t>
  </si>
  <si>
    <t>bočica sa kapaljkom, 1 po 3 ml (0,1mg/ml)</t>
  </si>
  <si>
    <t>travoprost</t>
  </si>
  <si>
    <t>TRAVATAN</t>
  </si>
  <si>
    <t>bočica sa kapaljkom, 1 po 2,5 ml (40 mcg/ml)</t>
  </si>
  <si>
    <t>N002303</t>
  </si>
  <si>
    <t>bezglutensko brašno</t>
  </si>
  <si>
    <t>MIX B I MIX C BRAŠNO</t>
  </si>
  <si>
    <t>prašak</t>
  </si>
  <si>
    <t>1 kg</t>
  </si>
  <si>
    <t>N004143</t>
  </si>
  <si>
    <t>hrana za posebne medicinske namene</t>
  </si>
  <si>
    <t>NUTRINIDRINK MF CHOCOLATE</t>
  </si>
  <si>
    <t>rastvor za enteralnu ishranu</t>
  </si>
  <si>
    <t>bočica, 200 ml (1,5 kcal/ml)</t>
  </si>
  <si>
    <t>N003954</t>
  </si>
  <si>
    <t>APTAMIL ALLERGY DIGESTIVE CARE</t>
  </si>
  <si>
    <t>prah</t>
  </si>
  <si>
    <t>limenka, 400g</t>
  </si>
  <si>
    <t>bočica, 30 po 200 mg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</si>
</sst>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  <numFmt numFmtId="187" formatCode="000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0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wrapText="1"/>
    </xf>
    <xf numFmtId="0" fontId="57" fillId="0" borderId="0" xfId="0" applyFont="1" applyAlignment="1">
      <alignment wrapText="1"/>
    </xf>
    <xf numFmtId="0" fontId="57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4" fontId="58" fillId="0" borderId="11" xfId="0" applyNumberFormat="1" applyFont="1" applyFill="1" applyBorder="1" applyAlignment="1">
      <alignment vertical="center" wrapText="1"/>
    </xf>
    <xf numFmtId="3" fontId="58" fillId="0" borderId="12" xfId="0" applyNumberFormat="1" applyFont="1" applyFill="1" applyBorder="1" applyAlignment="1">
      <alignment vertical="center" wrapText="1"/>
    </xf>
    <xf numFmtId="3" fontId="58" fillId="0" borderId="13" xfId="0" applyNumberFormat="1" applyFont="1" applyFill="1" applyBorder="1" applyAlignment="1">
      <alignment vertical="center" wrapText="1"/>
    </xf>
    <xf numFmtId="3" fontId="58" fillId="0" borderId="14" xfId="0" applyNumberFormat="1" applyFont="1" applyFill="1" applyBorder="1" applyAlignment="1">
      <alignment vertical="center" wrapText="1"/>
    </xf>
    <xf numFmtId="4" fontId="55" fillId="0" borderId="0" xfId="0" applyNumberFormat="1" applyFont="1" applyAlignment="1">
      <alignment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2" fillId="33" borderId="10" xfId="64" applyFont="1" applyFill="1" applyBorder="1" applyAlignment="1">
      <alignment horizontal="center" vertical="center" wrapText="1"/>
      <protection/>
    </xf>
    <xf numFmtId="4" fontId="56" fillId="0" borderId="10" xfId="64" applyNumberFormat="1" applyFont="1" applyFill="1" applyBorder="1" applyAlignment="1">
      <alignment horizontal="center" vertical="center" wrapText="1"/>
      <protection/>
    </xf>
    <xf numFmtId="0" fontId="3" fillId="33" borderId="11" xfId="64" applyFont="1" applyFill="1" applyBorder="1" applyAlignment="1">
      <alignment horizontal="center" vertical="center" wrapText="1"/>
      <protection/>
    </xf>
    <xf numFmtId="0" fontId="3" fillId="33" borderId="13" xfId="64" applyFont="1" applyFill="1" applyBorder="1" applyAlignment="1">
      <alignment horizontal="center" vertical="center" wrapText="1"/>
      <protection/>
    </xf>
    <xf numFmtId="0" fontId="3" fillId="33" borderId="15" xfId="64" applyFont="1" applyFill="1" applyBorder="1" applyAlignment="1">
      <alignment horizontal="center" vertical="center" wrapText="1"/>
      <protection/>
    </xf>
    <xf numFmtId="3" fontId="50" fillId="0" borderId="0" xfId="0" applyNumberFormat="1" applyFont="1" applyAlignment="1">
      <alignment horizontal="center" vertical="center" wrapText="1"/>
    </xf>
    <xf numFmtId="4" fontId="50" fillId="0" borderId="0" xfId="0" applyNumberFormat="1" applyFont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57" applyNumberFormat="1" applyFont="1" applyFill="1" applyBorder="1" applyAlignment="1">
      <alignment horizontal="center" vertical="center" wrapText="1"/>
      <protection/>
    </xf>
    <xf numFmtId="0" fontId="7" fillId="33" borderId="10" xfId="57" applyFont="1" applyFill="1" applyBorder="1" applyAlignment="1">
      <alignment horizontal="center" vertical="center" wrapText="1"/>
      <protection/>
    </xf>
    <xf numFmtId="4" fontId="7" fillId="33" borderId="10" xfId="57" applyNumberFormat="1" applyFont="1" applyFill="1" applyBorder="1" applyAlignment="1">
      <alignment horizontal="center" vertical="center" wrapText="1"/>
      <protection/>
    </xf>
    <xf numFmtId="0" fontId="7" fillId="34" borderId="10" xfId="57" applyFont="1" applyFill="1" applyBorder="1" applyAlignment="1">
      <alignment horizontal="center" vertical="center" wrapText="1"/>
      <protection/>
    </xf>
    <xf numFmtId="3" fontId="7" fillId="33" borderId="10" xfId="57" applyNumberFormat="1" applyFont="1" applyFill="1" applyBorder="1" applyAlignment="1">
      <alignment horizontal="center" vertical="center" wrapText="1"/>
      <protection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60" fillId="33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 applyProtection="1">
      <alignment horizontal="center"/>
      <protection locked="0"/>
    </xf>
    <xf numFmtId="187" fontId="6" fillId="35" borderId="10" xfId="0" applyNumberFormat="1" applyFont="1" applyFill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 horizontal="left" wrapText="1"/>
    </xf>
    <xf numFmtId="0" fontId="6" fillId="35" borderId="10" xfId="0" applyFont="1" applyFill="1" applyBorder="1" applyAlignment="1" applyProtection="1">
      <alignment horizontal="left" wrapText="1"/>
      <protection locked="0"/>
    </xf>
    <xf numFmtId="0" fontId="6" fillId="35" borderId="10" xfId="0" applyFont="1" applyFill="1" applyBorder="1" applyAlignment="1" applyProtection="1">
      <alignment horizontal="center" wrapText="1"/>
      <protection locked="0"/>
    </xf>
    <xf numFmtId="4" fontId="6" fillId="35" borderId="10" xfId="59" applyNumberFormat="1" applyFont="1" applyFill="1" applyBorder="1" applyAlignment="1" applyProtection="1">
      <alignment horizontal="center" wrapText="1"/>
      <protection locked="0"/>
    </xf>
    <xf numFmtId="187" fontId="6" fillId="35" borderId="10" xfId="59" applyNumberFormat="1" applyFont="1" applyFill="1" applyBorder="1" applyAlignment="1" applyProtection="1">
      <alignment horizontal="left" wrapText="1"/>
      <protection locked="0"/>
    </xf>
    <xf numFmtId="0" fontId="6" fillId="0" borderId="10" xfId="59" applyFont="1" applyBorder="1" applyAlignment="1">
      <alignment horizontal="left" wrapText="1"/>
      <protection/>
    </xf>
    <xf numFmtId="0" fontId="6" fillId="35" borderId="10" xfId="59" applyFont="1" applyFill="1" applyBorder="1" applyAlignment="1" applyProtection="1">
      <alignment horizontal="left" wrapText="1"/>
      <protection locked="0"/>
    </xf>
    <xf numFmtId="0" fontId="6" fillId="35" borderId="10" xfId="59" applyFont="1" applyFill="1" applyBorder="1" applyAlignment="1" applyProtection="1">
      <alignment horizontal="center" wrapText="1"/>
      <protection locked="0"/>
    </xf>
    <xf numFmtId="187" fontId="6" fillId="35" borderId="10" xfId="58" applyNumberFormat="1" applyFont="1" applyFill="1" applyBorder="1" applyAlignment="1" applyProtection="1">
      <alignment horizontal="left" wrapText="1"/>
      <protection locked="0"/>
    </xf>
    <xf numFmtId="0" fontId="6" fillId="0" borderId="10" xfId="58" applyFont="1" applyBorder="1" applyAlignment="1">
      <alignment horizontal="left" wrapText="1"/>
      <protection/>
    </xf>
    <xf numFmtId="0" fontId="6" fillId="35" borderId="10" xfId="58" applyFont="1" applyFill="1" applyBorder="1" applyAlignment="1" applyProtection="1">
      <alignment horizontal="left" wrapText="1"/>
      <protection locked="0"/>
    </xf>
    <xf numFmtId="0" fontId="6" fillId="35" borderId="10" xfId="58" applyFont="1" applyFill="1" applyBorder="1" applyAlignment="1" applyProtection="1">
      <alignment horizontal="center" wrapText="1"/>
      <protection locked="0"/>
    </xf>
    <xf numFmtId="4" fontId="6" fillId="34" borderId="10" xfId="59" applyNumberFormat="1" applyFont="1" applyFill="1" applyBorder="1" applyAlignment="1">
      <alignment horizontal="center" wrapText="1"/>
      <protection/>
    </xf>
    <xf numFmtId="4" fontId="6" fillId="34" borderId="10" xfId="59" applyNumberFormat="1" applyFont="1" applyFill="1" applyBorder="1" applyAlignment="1">
      <alignment horizontal="center"/>
      <protection/>
    </xf>
    <xf numFmtId="4" fontId="6" fillId="35" borderId="10" xfId="59" applyNumberFormat="1" applyFont="1" applyFill="1" applyBorder="1" applyAlignment="1" applyProtection="1">
      <alignment horizontal="center"/>
      <protection locked="0"/>
    </xf>
    <xf numFmtId="4" fontId="6" fillId="34" borderId="10" xfId="0" applyNumberFormat="1" applyFont="1" applyFill="1" applyBorder="1" applyAlignment="1">
      <alignment horizontal="center" wrapText="1"/>
    </xf>
    <xf numFmtId="4" fontId="61" fillId="34" borderId="10" xfId="0" applyNumberFormat="1" applyFont="1" applyFill="1" applyBorder="1" applyAlignment="1">
      <alignment horizontal="center" vertical="center" wrapText="1"/>
    </xf>
    <xf numFmtId="4" fontId="62" fillId="33" borderId="10" xfId="0" applyNumberFormat="1" applyFont="1" applyFill="1" applyBorder="1" applyAlignment="1">
      <alignment horizontal="center" vertical="center" wrapText="1"/>
    </xf>
    <xf numFmtId="3" fontId="6" fillId="35" borderId="10" xfId="0" applyNumberFormat="1" applyFont="1" applyFill="1" applyBorder="1" applyAlignment="1">
      <alignment horizontal="center"/>
    </xf>
    <xf numFmtId="0" fontId="6" fillId="35" borderId="16" xfId="0" applyFont="1" applyFill="1" applyBorder="1" applyAlignment="1" applyProtection="1">
      <alignment horizontal="center" wrapText="1"/>
      <protection locked="0"/>
    </xf>
    <xf numFmtId="187" fontId="6" fillId="35" borderId="10" xfId="0" applyNumberFormat="1" applyFont="1" applyFill="1" applyBorder="1" applyAlignment="1" applyProtection="1">
      <alignment horizontal="left"/>
      <protection locked="0"/>
    </xf>
    <xf numFmtId="49" fontId="6" fillId="0" borderId="10" xfId="60" applyNumberFormat="1" applyFont="1" applyBorder="1" applyAlignment="1">
      <alignment horizontal="left" wrapText="1"/>
      <protection/>
    </xf>
    <xf numFmtId="49" fontId="6" fillId="35" borderId="10" xfId="60" applyNumberFormat="1" applyFont="1" applyFill="1" applyBorder="1" applyAlignment="1" applyProtection="1">
      <alignment horizontal="left" wrapText="1"/>
      <protection locked="0"/>
    </xf>
    <xf numFmtId="49" fontId="6" fillId="35" borderId="10" xfId="60" applyNumberFormat="1" applyFont="1" applyFill="1" applyBorder="1" applyAlignment="1" applyProtection="1">
      <alignment horizontal="center" wrapText="1"/>
      <protection locked="0"/>
    </xf>
    <xf numFmtId="187" fontId="6" fillId="35" borderId="10" xfId="0" applyNumberFormat="1" applyFont="1" applyFill="1" applyBorder="1" applyAlignment="1" applyProtection="1">
      <alignment horizontal="left" wrapText="1"/>
      <protection locked="0"/>
    </xf>
    <xf numFmtId="0" fontId="61" fillId="0" borderId="10" xfId="0" applyFont="1" applyBorder="1" applyAlignment="1">
      <alignment horizontal="left" wrapText="1"/>
    </xf>
    <xf numFmtId="0" fontId="6" fillId="35" borderId="10" xfId="0" applyFont="1" applyFill="1" applyBorder="1" applyAlignment="1" applyProtection="1">
      <alignment horizontal="left" wrapText="1"/>
      <protection locked="0"/>
    </xf>
    <xf numFmtId="0" fontId="6" fillId="35" borderId="10" xfId="0" applyFont="1" applyFill="1" applyBorder="1" applyAlignment="1" applyProtection="1">
      <alignment horizontal="center" wrapText="1"/>
      <protection locked="0"/>
    </xf>
    <xf numFmtId="186" fontId="6" fillId="0" borderId="10" xfId="0" applyNumberFormat="1" applyFont="1" applyBorder="1" applyAlignment="1">
      <alignment horizontal="left" wrapText="1"/>
    </xf>
    <xf numFmtId="186" fontId="6" fillId="35" borderId="10" xfId="0" applyNumberFormat="1" applyFont="1" applyFill="1" applyBorder="1" applyAlignment="1" applyProtection="1">
      <alignment horizontal="left" wrapText="1"/>
      <protection locked="0"/>
    </xf>
    <xf numFmtId="186" fontId="6" fillId="35" borderId="10" xfId="0" applyNumberFormat="1" applyFont="1" applyFill="1" applyBorder="1" applyAlignment="1" applyProtection="1">
      <alignment horizontal="center" wrapText="1"/>
      <protection locked="0"/>
    </xf>
    <xf numFmtId="0" fontId="6" fillId="0" borderId="17" xfId="0" applyFont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35" borderId="10" xfId="0" applyFont="1" applyFill="1" applyBorder="1" applyAlignment="1" applyProtection="1">
      <alignment/>
      <protection locked="0"/>
    </xf>
    <xf numFmtId="49" fontId="6" fillId="35" borderId="10" xfId="0" applyNumberFormat="1" applyFont="1" applyFill="1" applyBorder="1" applyAlignment="1" applyProtection="1">
      <alignment horizontal="left" wrapText="1"/>
      <protection locked="0"/>
    </xf>
    <xf numFmtId="187" fontId="6" fillId="35" borderId="10" xfId="62" applyNumberFormat="1" applyFont="1" applyFill="1" applyBorder="1" applyAlignment="1" applyProtection="1">
      <alignment horizontal="left" wrapText="1"/>
      <protection locked="0"/>
    </xf>
    <xf numFmtId="0" fontId="6" fillId="0" borderId="10" xfId="62" applyFont="1" applyBorder="1" applyAlignment="1">
      <alignment horizontal="left" wrapText="1"/>
      <protection/>
    </xf>
    <xf numFmtId="0" fontId="6" fillId="35" borderId="10" xfId="62" applyFont="1" applyFill="1" applyBorder="1" applyAlignment="1" applyProtection="1">
      <alignment horizontal="left" wrapText="1"/>
      <protection locked="0"/>
    </xf>
    <xf numFmtId="0" fontId="6" fillId="35" borderId="10" xfId="62" applyFont="1" applyFill="1" applyBorder="1" applyAlignment="1" applyProtection="1">
      <alignment horizontal="center" wrapText="1"/>
      <protection locked="0"/>
    </xf>
    <xf numFmtId="3" fontId="6" fillId="35" borderId="10" xfId="0" applyNumberFormat="1" applyFont="1" applyFill="1" applyBorder="1" applyAlignment="1">
      <alignment horizontal="center" vertical="center"/>
    </xf>
    <xf numFmtId="2" fontId="6" fillId="0" borderId="10" xfId="59" applyNumberFormat="1" applyFont="1" applyBorder="1" applyAlignment="1">
      <alignment horizontal="left" wrapText="1"/>
      <protection/>
    </xf>
    <xf numFmtId="2" fontId="6" fillId="35" borderId="10" xfId="59" applyNumberFormat="1" applyFont="1" applyFill="1" applyBorder="1" applyAlignment="1" applyProtection="1">
      <alignment horizontal="left" wrapText="1"/>
      <protection locked="0"/>
    </xf>
    <xf numFmtId="2" fontId="6" fillId="35" borderId="10" xfId="59" applyNumberFormat="1" applyFont="1" applyFill="1" applyBorder="1" applyAlignment="1" applyProtection="1">
      <alignment horizontal="center" wrapText="1"/>
      <protection locked="0"/>
    </xf>
    <xf numFmtId="0" fontId="6" fillId="35" borderId="16" xfId="0" applyFont="1" applyFill="1" applyBorder="1" applyAlignment="1" applyProtection="1">
      <alignment horizontal="left" wrapText="1"/>
      <protection locked="0"/>
    </xf>
    <xf numFmtId="0" fontId="6" fillId="0" borderId="10" xfId="65" applyFont="1" applyBorder="1" applyAlignment="1">
      <alignment horizontal="left" wrapText="1"/>
      <protection/>
    </xf>
    <xf numFmtId="0" fontId="6" fillId="35" borderId="10" xfId="65" applyFont="1" applyFill="1" applyBorder="1" applyAlignment="1" applyProtection="1">
      <alignment horizontal="left" wrapText="1"/>
      <protection locked="0"/>
    </xf>
    <xf numFmtId="0" fontId="6" fillId="35" borderId="10" xfId="65" applyFont="1" applyFill="1" applyBorder="1" applyAlignment="1" applyProtection="1">
      <alignment horizontal="center" wrapText="1"/>
      <protection locked="0"/>
    </xf>
    <xf numFmtId="187" fontId="6" fillId="35" borderId="10" xfId="61" applyNumberFormat="1" applyFont="1" applyFill="1" applyBorder="1" applyAlignment="1" applyProtection="1">
      <alignment horizontal="left" wrapText="1"/>
      <protection locked="0"/>
    </xf>
    <xf numFmtId="0" fontId="6" fillId="0" borderId="10" xfId="61" applyFont="1" applyBorder="1" applyAlignment="1">
      <alignment horizontal="left" wrapText="1"/>
      <protection/>
    </xf>
    <xf numFmtId="0" fontId="6" fillId="35" borderId="10" xfId="61" applyFont="1" applyFill="1" applyBorder="1" applyAlignment="1" applyProtection="1">
      <alignment horizontal="left" wrapText="1"/>
      <protection locked="0"/>
    </xf>
    <xf numFmtId="0" fontId="6" fillId="35" borderId="10" xfId="61" applyFont="1" applyFill="1" applyBorder="1" applyAlignment="1" applyProtection="1">
      <alignment horizontal="center" wrapText="1"/>
      <protection locked="0"/>
    </xf>
    <xf numFmtId="187" fontId="6" fillId="35" borderId="10" xfId="60" applyNumberFormat="1" applyFont="1" applyFill="1" applyBorder="1" applyAlignment="1" applyProtection="1">
      <alignment horizontal="left" wrapText="1"/>
      <protection locked="0"/>
    </xf>
    <xf numFmtId="49" fontId="6" fillId="0" borderId="10" xfId="59" applyNumberFormat="1" applyFont="1" applyBorder="1" applyAlignment="1">
      <alignment horizontal="left" wrapText="1"/>
      <protection/>
    </xf>
    <xf numFmtId="49" fontId="6" fillId="35" borderId="10" xfId="59" applyNumberFormat="1" applyFont="1" applyFill="1" applyBorder="1" applyAlignment="1" applyProtection="1">
      <alignment horizontal="left" wrapText="1"/>
      <protection locked="0"/>
    </xf>
    <xf numFmtId="49" fontId="6" fillId="35" borderId="10" xfId="59" applyNumberFormat="1" applyFont="1" applyFill="1" applyBorder="1" applyAlignment="1" applyProtection="1">
      <alignment horizontal="center" wrapText="1"/>
      <protection locked="0"/>
    </xf>
    <xf numFmtId="187" fontId="6" fillId="35" borderId="10" xfId="65" applyNumberFormat="1" applyFont="1" applyFill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 horizontal="left" wrapText="1"/>
    </xf>
    <xf numFmtId="0" fontId="6" fillId="35" borderId="10" xfId="59" applyFont="1" applyFill="1" applyBorder="1" applyAlignment="1" applyProtection="1">
      <alignment horizontal="center" wrapText="1"/>
      <protection locked="0"/>
    </xf>
    <xf numFmtId="0" fontId="6" fillId="35" borderId="18" xfId="59" applyFont="1" applyFill="1" applyBorder="1" applyAlignment="1" applyProtection="1">
      <alignment horizontal="center" wrapText="1"/>
      <protection locked="0"/>
    </xf>
    <xf numFmtId="0" fontId="6" fillId="0" borderId="10" xfId="60" applyFont="1" applyBorder="1" applyAlignment="1">
      <alignment horizontal="left" wrapText="1"/>
      <protection/>
    </xf>
    <xf numFmtId="0" fontId="6" fillId="0" borderId="16" xfId="59" applyFont="1" applyBorder="1" applyAlignment="1">
      <alignment horizontal="left" wrapText="1"/>
      <protection/>
    </xf>
    <xf numFmtId="4" fontId="6" fillId="0" borderId="10" xfId="0" applyNumberFormat="1" applyFont="1" applyBorder="1" applyAlignment="1">
      <alignment horizontal="left" wrapText="1"/>
    </xf>
    <xf numFmtId="4" fontId="6" fillId="35" borderId="10" xfId="0" applyNumberFormat="1" applyFont="1" applyFill="1" applyBorder="1" applyAlignment="1" applyProtection="1">
      <alignment horizontal="left" wrapText="1"/>
      <protection locked="0"/>
    </xf>
    <xf numFmtId="4" fontId="6" fillId="35" borderId="10" xfId="0" applyNumberFormat="1" applyFont="1" applyFill="1" applyBorder="1" applyAlignment="1" applyProtection="1">
      <alignment horizontal="center" wrapText="1"/>
      <protection locked="0"/>
    </xf>
    <xf numFmtId="49" fontId="8" fillId="0" borderId="10" xfId="60" applyNumberFormat="1" applyFont="1" applyBorder="1" applyAlignment="1">
      <alignment horizontal="left" wrapText="1"/>
      <protection/>
    </xf>
    <xf numFmtId="0" fontId="61" fillId="0" borderId="10" xfId="0" applyFont="1" applyBorder="1" applyAlignment="1">
      <alignment horizontal="left" wrapText="1"/>
    </xf>
    <xf numFmtId="187" fontId="6" fillId="35" borderId="10" xfId="63" applyNumberFormat="1" applyFont="1" applyFill="1" applyBorder="1" applyAlignment="1" applyProtection="1">
      <alignment horizontal="left" wrapText="1"/>
      <protection locked="0"/>
    </xf>
    <xf numFmtId="0" fontId="6" fillId="0" borderId="10" xfId="63" applyFont="1" applyBorder="1" applyAlignment="1">
      <alignment horizontal="left" wrapText="1"/>
      <protection/>
    </xf>
    <xf numFmtId="0" fontId="6" fillId="35" borderId="10" xfId="63" applyFont="1" applyFill="1" applyBorder="1" applyAlignment="1" applyProtection="1">
      <alignment horizontal="left" wrapText="1"/>
      <protection locked="0"/>
    </xf>
    <xf numFmtId="0" fontId="6" fillId="35" borderId="10" xfId="63" applyFont="1" applyFill="1" applyBorder="1" applyAlignment="1" applyProtection="1">
      <alignment horizontal="center" wrapText="1"/>
      <protection locked="0"/>
    </xf>
    <xf numFmtId="187" fontId="6" fillId="35" borderId="10" xfId="0" applyNumberFormat="1" applyFont="1" applyFill="1" applyBorder="1" applyAlignment="1" applyProtection="1">
      <alignment/>
      <protection locked="0"/>
    </xf>
    <xf numFmtId="4" fontId="6" fillId="34" borderId="10" xfId="0" applyNumberFormat="1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 horizontal="center"/>
    </xf>
    <xf numFmtId="4" fontId="6" fillId="34" borderId="17" xfId="59" applyNumberFormat="1" applyFont="1" applyFill="1" applyBorder="1" applyAlignment="1">
      <alignment horizontal="center" wrapText="1"/>
      <protection/>
    </xf>
    <xf numFmtId="4" fontId="61" fillId="34" borderId="10" xfId="0" applyNumberFormat="1" applyFont="1" applyFill="1" applyBorder="1" applyAlignment="1">
      <alignment horizontal="center"/>
    </xf>
    <xf numFmtId="4" fontId="61" fillId="34" borderId="10" xfId="0" applyNumberFormat="1" applyFont="1" applyFill="1" applyBorder="1" applyAlignment="1">
      <alignment horizontal="center"/>
    </xf>
    <xf numFmtId="4" fontId="6" fillId="35" borderId="10" xfId="0" applyNumberFormat="1" applyFont="1" applyFill="1" applyBorder="1" applyAlignment="1" applyProtection="1">
      <alignment horizontal="center"/>
      <protection locked="0"/>
    </xf>
    <xf numFmtId="4" fontId="6" fillId="35" borderId="10" xfId="0" applyNumberFormat="1" applyFont="1" applyFill="1" applyBorder="1" applyAlignment="1" applyProtection="1">
      <alignment horizontal="center"/>
      <protection locked="0"/>
    </xf>
    <xf numFmtId="4" fontId="61" fillId="0" borderId="10" xfId="0" applyNumberFormat="1" applyFont="1" applyBorder="1" applyAlignment="1">
      <alignment horizontal="center" wrapText="1"/>
    </xf>
    <xf numFmtId="0" fontId="63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4" fontId="61" fillId="34" borderId="10" xfId="0" applyNumberFormat="1" applyFont="1" applyFill="1" applyBorder="1" applyAlignment="1">
      <alignment horizontal="center" wrapText="1"/>
    </xf>
    <xf numFmtId="4" fontId="50" fillId="0" borderId="10" xfId="0" applyNumberFormat="1" applyFont="1" applyBorder="1" applyAlignment="1">
      <alignment horizontal="center" vertical="center" wrapText="1"/>
    </xf>
    <xf numFmtId="4" fontId="33" fillId="34" borderId="10" xfId="0" applyNumberFormat="1" applyFont="1" applyFill="1" applyBorder="1" applyAlignment="1">
      <alignment horizontal="center" vertical="center" wrapText="1"/>
    </xf>
    <xf numFmtId="4" fontId="64" fillId="34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3" fontId="65" fillId="0" borderId="10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66" fillId="33" borderId="19" xfId="0" applyFont="1" applyFill="1" applyBorder="1" applyAlignment="1">
      <alignment horizontal="right" vertical="center" wrapText="1"/>
    </xf>
    <xf numFmtId="0" fontId="66" fillId="33" borderId="20" xfId="0" applyFont="1" applyFill="1" applyBorder="1" applyAlignment="1">
      <alignment horizontal="right" vertical="center" wrapText="1"/>
    </xf>
    <xf numFmtId="0" fontId="66" fillId="33" borderId="18" xfId="0" applyFont="1" applyFill="1" applyBorder="1" applyAlignment="1">
      <alignment horizontal="right" vertical="center" wrapText="1"/>
    </xf>
    <xf numFmtId="4" fontId="58" fillId="33" borderId="12" xfId="64" applyNumberFormat="1" applyFont="1" applyFill="1" applyBorder="1" applyAlignment="1">
      <alignment horizontal="center" vertical="center" wrapText="1"/>
      <protection/>
    </xf>
    <xf numFmtId="4" fontId="58" fillId="33" borderId="21" xfId="64" applyNumberFormat="1" applyFont="1" applyFill="1" applyBorder="1" applyAlignment="1">
      <alignment horizontal="center" vertical="center" wrapText="1"/>
      <protection/>
    </xf>
    <xf numFmtId="4" fontId="58" fillId="33" borderId="14" xfId="64" applyNumberFormat="1" applyFont="1" applyFill="1" applyBorder="1" applyAlignment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13" xfId="59"/>
    <cellStyle name="Normal 2 14" xfId="60"/>
    <cellStyle name="Normal 2 2 10" xfId="61"/>
    <cellStyle name="Normal 2 2 12" xfId="62"/>
    <cellStyle name="Normal 2 3" xfId="63"/>
    <cellStyle name="Normal 4" xfId="64"/>
    <cellStyle name="Normal_Sheet1" xfId="65"/>
    <cellStyle name="Note" xfId="66"/>
    <cellStyle name="Output" xfId="67"/>
    <cellStyle name="Percent" xfId="68"/>
    <cellStyle name="Percent 2" xfId="69"/>
    <cellStyle name="Percent 4" xfId="70"/>
    <cellStyle name="Title" xfId="71"/>
    <cellStyle name="Total" xfId="72"/>
    <cellStyle name="Warning Text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82"/>
  <sheetViews>
    <sheetView tabSelected="1" zoomScalePageLayoutView="0" workbookViewId="0" topLeftCell="A1">
      <selection activeCell="S11" sqref="S11"/>
    </sheetView>
  </sheetViews>
  <sheetFormatPr defaultColWidth="9.140625" defaultRowHeight="15"/>
  <cols>
    <col min="1" max="1" width="8.00390625" style="15" customWidth="1"/>
    <col min="2" max="2" width="10.00390625" style="16" customWidth="1"/>
    <col min="3" max="3" width="13.57421875" style="2" customWidth="1"/>
    <col min="4" max="4" width="13.8515625" style="2" customWidth="1"/>
    <col min="5" max="5" width="14.00390625" style="16" customWidth="1"/>
    <col min="6" max="6" width="18.421875" style="2" customWidth="1"/>
    <col min="7" max="7" width="9.7109375" style="2" customWidth="1"/>
    <col min="8" max="8" width="12.8515625" style="2" hidden="1" customWidth="1"/>
    <col min="9" max="9" width="9.8515625" style="22" customWidth="1"/>
    <col min="10" max="10" width="12.00390625" style="23" customWidth="1"/>
    <col min="11" max="11" width="14.8515625" style="23" hidden="1" customWidth="1"/>
    <col min="12" max="12" width="15.57421875" style="23" customWidth="1"/>
    <col min="13" max="13" width="15.140625" style="23" hidden="1" customWidth="1"/>
    <col min="14" max="16384" width="9.140625" style="2" customWidth="1"/>
  </cols>
  <sheetData>
    <row r="2" spans="1:13" ht="12.75" customHeight="1">
      <c r="A2" s="124" t="s">
        <v>18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12.75" customHeight="1">
      <c r="A3" s="124" t="s">
        <v>55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6" spans="1:13" ht="51">
      <c r="A6" s="26" t="s">
        <v>27</v>
      </c>
      <c r="B6" s="27" t="s">
        <v>28</v>
      </c>
      <c r="C6" s="28" t="s">
        <v>29</v>
      </c>
      <c r="D6" s="28" t="s">
        <v>30</v>
      </c>
      <c r="E6" s="28" t="s">
        <v>0</v>
      </c>
      <c r="F6" s="28" t="s">
        <v>31</v>
      </c>
      <c r="G6" s="29" t="s">
        <v>32</v>
      </c>
      <c r="H6" s="30" t="s">
        <v>33</v>
      </c>
      <c r="I6" s="31" t="s">
        <v>39</v>
      </c>
      <c r="J6" s="32" t="s">
        <v>37</v>
      </c>
      <c r="K6" s="33" t="s">
        <v>34</v>
      </c>
      <c r="L6" s="34" t="s">
        <v>35</v>
      </c>
      <c r="M6" s="117" t="s">
        <v>1</v>
      </c>
    </row>
    <row r="7" spans="1:13" ht="22.5">
      <c r="A7" s="35">
        <v>6</v>
      </c>
      <c r="B7" s="41">
        <v>1122920</v>
      </c>
      <c r="C7" s="42" t="s">
        <v>56</v>
      </c>
      <c r="D7" s="43" t="s">
        <v>57</v>
      </c>
      <c r="E7" s="44" t="s">
        <v>58</v>
      </c>
      <c r="F7" s="44" t="s">
        <v>59</v>
      </c>
      <c r="G7" s="40" t="s">
        <v>36</v>
      </c>
      <c r="H7" s="50">
        <v>133.5</v>
      </c>
      <c r="I7" s="55"/>
      <c r="J7" s="51">
        <v>131.14</v>
      </c>
      <c r="K7" s="118">
        <f>H7*I7</f>
        <v>0</v>
      </c>
      <c r="L7" s="115">
        <f>I7*J7</f>
        <v>0</v>
      </c>
      <c r="M7" s="116">
        <v>4</v>
      </c>
    </row>
    <row r="8" spans="1:13" ht="22.5">
      <c r="A8" s="35">
        <v>7</v>
      </c>
      <c r="B8" s="41">
        <v>1122921</v>
      </c>
      <c r="C8" s="42" t="s">
        <v>56</v>
      </c>
      <c r="D8" s="43" t="s">
        <v>57</v>
      </c>
      <c r="E8" s="44" t="s">
        <v>58</v>
      </c>
      <c r="F8" s="44" t="s">
        <v>60</v>
      </c>
      <c r="G8" s="40" t="s">
        <v>36</v>
      </c>
      <c r="H8" s="50">
        <v>267</v>
      </c>
      <c r="I8" s="55"/>
      <c r="J8" s="51">
        <v>262.27</v>
      </c>
      <c r="K8" s="118">
        <f aca="true" t="shared" si="0" ref="K8:K71">H8*I8</f>
        <v>0</v>
      </c>
      <c r="L8" s="115">
        <f aca="true" t="shared" si="1" ref="L8:L71">I8*J8</f>
        <v>0</v>
      </c>
      <c r="M8" s="116">
        <v>4</v>
      </c>
    </row>
    <row r="9" spans="1:13" ht="22.5">
      <c r="A9" s="35">
        <v>9</v>
      </c>
      <c r="B9" s="36">
        <v>1122915</v>
      </c>
      <c r="C9" s="37" t="s">
        <v>56</v>
      </c>
      <c r="D9" s="38" t="s">
        <v>57</v>
      </c>
      <c r="E9" s="39" t="s">
        <v>58</v>
      </c>
      <c r="F9" s="39" t="s">
        <v>61</v>
      </c>
      <c r="G9" s="40" t="s">
        <v>36</v>
      </c>
      <c r="H9" s="49">
        <v>110.8</v>
      </c>
      <c r="I9" s="55"/>
      <c r="J9" s="40">
        <v>108.84</v>
      </c>
      <c r="K9" s="118">
        <f t="shared" si="0"/>
        <v>0</v>
      </c>
      <c r="L9" s="115">
        <f t="shared" si="1"/>
        <v>0</v>
      </c>
      <c r="M9" s="116">
        <v>4</v>
      </c>
    </row>
    <row r="10" spans="1:13" ht="22.5">
      <c r="A10" s="35">
        <v>10</v>
      </c>
      <c r="B10" s="36">
        <v>1122916</v>
      </c>
      <c r="C10" s="37" t="s">
        <v>56</v>
      </c>
      <c r="D10" s="38" t="s">
        <v>57</v>
      </c>
      <c r="E10" s="39" t="s">
        <v>58</v>
      </c>
      <c r="F10" s="39" t="s">
        <v>62</v>
      </c>
      <c r="G10" s="40" t="s">
        <v>36</v>
      </c>
      <c r="H10" s="49">
        <v>221.6</v>
      </c>
      <c r="I10" s="55"/>
      <c r="J10" s="40">
        <v>217.68</v>
      </c>
      <c r="K10" s="118">
        <f t="shared" si="0"/>
        <v>0</v>
      </c>
      <c r="L10" s="115">
        <f t="shared" si="1"/>
        <v>0</v>
      </c>
      <c r="M10" s="116">
        <v>4</v>
      </c>
    </row>
    <row r="11" spans="1:13" ht="22.5">
      <c r="A11" s="35">
        <v>14</v>
      </c>
      <c r="B11" s="41">
        <v>1122882</v>
      </c>
      <c r="C11" s="42" t="s">
        <v>63</v>
      </c>
      <c r="D11" s="43" t="s">
        <v>64</v>
      </c>
      <c r="E11" s="44" t="s">
        <v>65</v>
      </c>
      <c r="F11" s="44" t="s">
        <v>61</v>
      </c>
      <c r="G11" s="40" t="s">
        <v>36</v>
      </c>
      <c r="H11" s="50">
        <v>152.4</v>
      </c>
      <c r="I11" s="55"/>
      <c r="J11" s="51">
        <v>149.7</v>
      </c>
      <c r="K11" s="118">
        <f t="shared" si="0"/>
        <v>0</v>
      </c>
      <c r="L11" s="115">
        <f t="shared" si="1"/>
        <v>0</v>
      </c>
      <c r="M11" s="116">
        <v>4</v>
      </c>
    </row>
    <row r="12" spans="1:13" ht="22.5">
      <c r="A12" s="35">
        <v>15</v>
      </c>
      <c r="B12" s="41">
        <v>1122881</v>
      </c>
      <c r="C12" s="42" t="s">
        <v>63</v>
      </c>
      <c r="D12" s="43" t="s">
        <v>64</v>
      </c>
      <c r="E12" s="44" t="s">
        <v>65</v>
      </c>
      <c r="F12" s="44" t="s">
        <v>62</v>
      </c>
      <c r="G12" s="40" t="s">
        <v>36</v>
      </c>
      <c r="H12" s="50">
        <v>304.8</v>
      </c>
      <c r="I12" s="55"/>
      <c r="J12" s="51">
        <v>299.41</v>
      </c>
      <c r="K12" s="118">
        <f t="shared" si="0"/>
        <v>0</v>
      </c>
      <c r="L12" s="115">
        <f t="shared" si="1"/>
        <v>0</v>
      </c>
      <c r="M12" s="116">
        <v>4</v>
      </c>
    </row>
    <row r="13" spans="1:13" ht="22.5">
      <c r="A13" s="35">
        <v>17</v>
      </c>
      <c r="B13" s="41">
        <v>1122864</v>
      </c>
      <c r="C13" s="42" t="s">
        <v>63</v>
      </c>
      <c r="D13" s="43" t="s">
        <v>64</v>
      </c>
      <c r="E13" s="44" t="s">
        <v>65</v>
      </c>
      <c r="F13" s="44" t="s">
        <v>59</v>
      </c>
      <c r="G13" s="40" t="s">
        <v>36</v>
      </c>
      <c r="H13" s="50">
        <v>248.2</v>
      </c>
      <c r="I13" s="55"/>
      <c r="J13" s="51">
        <v>243.81</v>
      </c>
      <c r="K13" s="118">
        <f t="shared" si="0"/>
        <v>0</v>
      </c>
      <c r="L13" s="115">
        <f t="shared" si="1"/>
        <v>0</v>
      </c>
      <c r="M13" s="116">
        <v>4</v>
      </c>
    </row>
    <row r="14" spans="1:13" ht="22.5">
      <c r="A14" s="35">
        <v>18</v>
      </c>
      <c r="B14" s="41">
        <v>1122865</v>
      </c>
      <c r="C14" s="42" t="s">
        <v>63</v>
      </c>
      <c r="D14" s="43" t="s">
        <v>64</v>
      </c>
      <c r="E14" s="44" t="s">
        <v>65</v>
      </c>
      <c r="F14" s="44" t="s">
        <v>60</v>
      </c>
      <c r="G14" s="40" t="s">
        <v>36</v>
      </c>
      <c r="H14" s="50">
        <v>496.5</v>
      </c>
      <c r="I14" s="55"/>
      <c r="J14" s="51">
        <v>487.71</v>
      </c>
      <c r="K14" s="118">
        <f t="shared" si="0"/>
        <v>0</v>
      </c>
      <c r="L14" s="115">
        <f t="shared" si="1"/>
        <v>0</v>
      </c>
      <c r="M14" s="116">
        <v>4</v>
      </c>
    </row>
    <row r="15" spans="1:13" ht="22.5">
      <c r="A15" s="35">
        <v>28</v>
      </c>
      <c r="B15" s="41">
        <v>1127177</v>
      </c>
      <c r="C15" s="42" t="s">
        <v>66</v>
      </c>
      <c r="D15" s="43" t="s">
        <v>67</v>
      </c>
      <c r="E15" s="44" t="s">
        <v>68</v>
      </c>
      <c r="F15" s="44" t="s">
        <v>69</v>
      </c>
      <c r="G15" s="40" t="s">
        <v>36</v>
      </c>
      <c r="H15" s="50">
        <v>2338.1</v>
      </c>
      <c r="I15" s="55"/>
      <c r="J15" s="51">
        <v>2338.1</v>
      </c>
      <c r="K15" s="118">
        <f t="shared" si="0"/>
        <v>0</v>
      </c>
      <c r="L15" s="115">
        <f t="shared" si="1"/>
        <v>0</v>
      </c>
      <c r="M15" s="116">
        <v>1</v>
      </c>
    </row>
    <row r="16" spans="1:13" ht="22.5">
      <c r="A16" s="35">
        <v>29</v>
      </c>
      <c r="B16" s="41">
        <v>1127176</v>
      </c>
      <c r="C16" s="42" t="s">
        <v>66</v>
      </c>
      <c r="D16" s="43" t="s">
        <v>67</v>
      </c>
      <c r="E16" s="44" t="s">
        <v>68</v>
      </c>
      <c r="F16" s="44" t="s">
        <v>70</v>
      </c>
      <c r="G16" s="40" t="s">
        <v>36</v>
      </c>
      <c r="H16" s="50">
        <v>1169</v>
      </c>
      <c r="I16" s="55"/>
      <c r="J16" s="51">
        <v>1169</v>
      </c>
      <c r="K16" s="118">
        <f t="shared" si="0"/>
        <v>0</v>
      </c>
      <c r="L16" s="115">
        <f t="shared" si="1"/>
        <v>0</v>
      </c>
      <c r="M16" s="116">
        <v>1</v>
      </c>
    </row>
    <row r="17" spans="1:13" ht="22.5">
      <c r="A17" s="35">
        <v>36</v>
      </c>
      <c r="B17" s="41">
        <v>1129930</v>
      </c>
      <c r="C17" s="42" t="s">
        <v>71</v>
      </c>
      <c r="D17" s="43" t="s">
        <v>72</v>
      </c>
      <c r="E17" s="44" t="s">
        <v>65</v>
      </c>
      <c r="F17" s="44" t="s">
        <v>73</v>
      </c>
      <c r="G17" s="40" t="s">
        <v>36</v>
      </c>
      <c r="H17" s="50">
        <v>9178.4</v>
      </c>
      <c r="I17" s="55"/>
      <c r="J17" s="51">
        <v>9178.4</v>
      </c>
      <c r="K17" s="118">
        <f t="shared" si="0"/>
        <v>0</v>
      </c>
      <c r="L17" s="115">
        <f t="shared" si="1"/>
        <v>0</v>
      </c>
      <c r="M17" s="116">
        <v>1</v>
      </c>
    </row>
    <row r="18" spans="1:13" ht="22.5">
      <c r="A18" s="35">
        <v>40</v>
      </c>
      <c r="B18" s="36">
        <v>5129472</v>
      </c>
      <c r="C18" s="37" t="s">
        <v>74</v>
      </c>
      <c r="D18" s="38" t="s">
        <v>75</v>
      </c>
      <c r="E18" s="39" t="s">
        <v>76</v>
      </c>
      <c r="F18" s="39" t="s">
        <v>77</v>
      </c>
      <c r="G18" s="40" t="s">
        <v>36</v>
      </c>
      <c r="H18" s="49">
        <v>691.8</v>
      </c>
      <c r="I18" s="55"/>
      <c r="J18" s="40">
        <v>691.8</v>
      </c>
      <c r="K18" s="118">
        <f t="shared" si="0"/>
        <v>0</v>
      </c>
      <c r="L18" s="115">
        <f t="shared" si="1"/>
        <v>0</v>
      </c>
      <c r="M18" s="116">
        <v>1</v>
      </c>
    </row>
    <row r="19" spans="1:13" ht="22.5">
      <c r="A19" s="35">
        <v>41</v>
      </c>
      <c r="B19" s="36">
        <v>5129476</v>
      </c>
      <c r="C19" s="37" t="s">
        <v>74</v>
      </c>
      <c r="D19" s="38" t="s">
        <v>75</v>
      </c>
      <c r="E19" s="39" t="s">
        <v>76</v>
      </c>
      <c r="F19" s="39" t="s">
        <v>78</v>
      </c>
      <c r="G19" s="40" t="s">
        <v>36</v>
      </c>
      <c r="H19" s="49">
        <v>1234.1</v>
      </c>
      <c r="I19" s="55"/>
      <c r="J19" s="40">
        <v>1234.1</v>
      </c>
      <c r="K19" s="118">
        <f t="shared" si="0"/>
        <v>0</v>
      </c>
      <c r="L19" s="115">
        <f t="shared" si="1"/>
        <v>0</v>
      </c>
      <c r="M19" s="116">
        <v>1</v>
      </c>
    </row>
    <row r="20" spans="1:13" ht="33.75">
      <c r="A20" s="35">
        <v>42</v>
      </c>
      <c r="B20" s="36">
        <v>3129476</v>
      </c>
      <c r="C20" s="37" t="s">
        <v>74</v>
      </c>
      <c r="D20" s="38" t="s">
        <v>75</v>
      </c>
      <c r="E20" s="56" t="s">
        <v>79</v>
      </c>
      <c r="F20" s="39" t="s">
        <v>80</v>
      </c>
      <c r="G20" s="40" t="s">
        <v>36</v>
      </c>
      <c r="H20" s="49">
        <v>1948.4</v>
      </c>
      <c r="I20" s="55"/>
      <c r="J20" s="40">
        <v>1948.4</v>
      </c>
      <c r="K20" s="118">
        <f t="shared" si="0"/>
        <v>0</v>
      </c>
      <c r="L20" s="115">
        <f t="shared" si="1"/>
        <v>0</v>
      </c>
      <c r="M20" s="116">
        <v>1</v>
      </c>
    </row>
    <row r="21" spans="1:13" ht="33.75">
      <c r="A21" s="35">
        <v>44</v>
      </c>
      <c r="B21" s="36">
        <v>3129478</v>
      </c>
      <c r="C21" s="37" t="s">
        <v>74</v>
      </c>
      <c r="D21" s="38" t="s">
        <v>75</v>
      </c>
      <c r="E21" s="39" t="s">
        <v>79</v>
      </c>
      <c r="F21" s="39" t="s">
        <v>81</v>
      </c>
      <c r="G21" s="40" t="s">
        <v>36</v>
      </c>
      <c r="H21" s="49">
        <v>3896.7</v>
      </c>
      <c r="I21" s="55"/>
      <c r="J21" s="40">
        <v>3896.7</v>
      </c>
      <c r="K21" s="118">
        <f t="shared" si="0"/>
        <v>0</v>
      </c>
      <c r="L21" s="115">
        <f t="shared" si="1"/>
        <v>0</v>
      </c>
      <c r="M21" s="116">
        <v>1</v>
      </c>
    </row>
    <row r="22" spans="1:13" ht="33.75">
      <c r="A22" s="35">
        <v>45</v>
      </c>
      <c r="B22" s="36">
        <v>3129479</v>
      </c>
      <c r="C22" s="37" t="s">
        <v>74</v>
      </c>
      <c r="D22" s="38" t="s">
        <v>75</v>
      </c>
      <c r="E22" s="39" t="s">
        <v>79</v>
      </c>
      <c r="F22" s="39" t="s">
        <v>82</v>
      </c>
      <c r="G22" s="40" t="s">
        <v>36</v>
      </c>
      <c r="H22" s="49">
        <v>7793.4</v>
      </c>
      <c r="I22" s="55"/>
      <c r="J22" s="40">
        <v>7793.4</v>
      </c>
      <c r="K22" s="118">
        <f t="shared" si="0"/>
        <v>0</v>
      </c>
      <c r="L22" s="115">
        <f t="shared" si="1"/>
        <v>0</v>
      </c>
      <c r="M22" s="116">
        <v>1</v>
      </c>
    </row>
    <row r="23" spans="1:13" ht="22.5">
      <c r="A23" s="35">
        <v>46</v>
      </c>
      <c r="B23" s="36">
        <v>1129474</v>
      </c>
      <c r="C23" s="37" t="s">
        <v>74</v>
      </c>
      <c r="D23" s="38" t="s">
        <v>83</v>
      </c>
      <c r="E23" s="39" t="s">
        <v>58</v>
      </c>
      <c r="F23" s="39" t="s">
        <v>84</v>
      </c>
      <c r="G23" s="40" t="s">
        <v>36</v>
      </c>
      <c r="H23" s="49">
        <v>1550.1</v>
      </c>
      <c r="I23" s="55"/>
      <c r="J23" s="40">
        <v>1550.1</v>
      </c>
      <c r="K23" s="118">
        <f t="shared" si="0"/>
        <v>0</v>
      </c>
      <c r="L23" s="115">
        <f t="shared" si="1"/>
        <v>0</v>
      </c>
      <c r="M23" s="116">
        <v>1</v>
      </c>
    </row>
    <row r="24" spans="1:13" ht="22.5">
      <c r="A24" s="35">
        <v>47</v>
      </c>
      <c r="B24" s="36">
        <v>1129475</v>
      </c>
      <c r="C24" s="37" t="s">
        <v>74</v>
      </c>
      <c r="D24" s="38" t="s">
        <v>83</v>
      </c>
      <c r="E24" s="39" t="s">
        <v>58</v>
      </c>
      <c r="F24" s="39" t="s">
        <v>85</v>
      </c>
      <c r="G24" s="40" t="s">
        <v>36</v>
      </c>
      <c r="H24" s="49">
        <v>3100.2</v>
      </c>
      <c r="I24" s="55"/>
      <c r="J24" s="40">
        <v>3100.2</v>
      </c>
      <c r="K24" s="118">
        <f t="shared" si="0"/>
        <v>0</v>
      </c>
      <c r="L24" s="115">
        <f t="shared" si="1"/>
        <v>0</v>
      </c>
      <c r="M24" s="116">
        <v>1</v>
      </c>
    </row>
    <row r="25" spans="1:13" ht="33.75">
      <c r="A25" s="35">
        <v>49</v>
      </c>
      <c r="B25" s="36">
        <v>1129130</v>
      </c>
      <c r="C25" s="37" t="s">
        <v>74</v>
      </c>
      <c r="D25" s="38" t="s">
        <v>86</v>
      </c>
      <c r="E25" s="39" t="s">
        <v>42</v>
      </c>
      <c r="F25" s="39" t="s">
        <v>85</v>
      </c>
      <c r="G25" s="40" t="s">
        <v>36</v>
      </c>
      <c r="H25" s="49">
        <v>2904.7</v>
      </c>
      <c r="I25" s="55"/>
      <c r="J25" s="40">
        <v>2904.7</v>
      </c>
      <c r="K25" s="118">
        <f t="shared" si="0"/>
        <v>0</v>
      </c>
      <c r="L25" s="115">
        <f t="shared" si="1"/>
        <v>0</v>
      </c>
      <c r="M25" s="116">
        <v>1</v>
      </c>
    </row>
    <row r="26" spans="1:13" ht="22.5">
      <c r="A26" s="35">
        <v>50</v>
      </c>
      <c r="B26" s="36">
        <v>5129131</v>
      </c>
      <c r="C26" s="37" t="s">
        <v>74</v>
      </c>
      <c r="D26" s="38" t="s">
        <v>86</v>
      </c>
      <c r="E26" s="39" t="s">
        <v>76</v>
      </c>
      <c r="F26" s="39" t="s">
        <v>87</v>
      </c>
      <c r="G26" s="40" t="s">
        <v>36</v>
      </c>
      <c r="H26" s="49">
        <v>3455.4</v>
      </c>
      <c r="I26" s="55"/>
      <c r="J26" s="40">
        <v>3455.4</v>
      </c>
      <c r="K26" s="118">
        <f t="shared" si="0"/>
        <v>0</v>
      </c>
      <c r="L26" s="115">
        <f t="shared" si="1"/>
        <v>0</v>
      </c>
      <c r="M26" s="116">
        <v>1</v>
      </c>
    </row>
    <row r="27" spans="1:13" ht="22.5">
      <c r="A27" s="35">
        <v>55</v>
      </c>
      <c r="B27" s="41">
        <v>41559</v>
      </c>
      <c r="C27" s="42" t="s">
        <v>88</v>
      </c>
      <c r="D27" s="43" t="s">
        <v>89</v>
      </c>
      <c r="E27" s="44" t="s">
        <v>90</v>
      </c>
      <c r="F27" s="44" t="s">
        <v>91</v>
      </c>
      <c r="G27" s="40" t="s">
        <v>36</v>
      </c>
      <c r="H27" s="50">
        <v>2325.5</v>
      </c>
      <c r="I27" s="55"/>
      <c r="J27" s="51">
        <v>2325.5</v>
      </c>
      <c r="K27" s="118">
        <f t="shared" si="0"/>
        <v>0</v>
      </c>
      <c r="L27" s="115">
        <f t="shared" si="1"/>
        <v>0</v>
      </c>
      <c r="M27" s="116">
        <v>1</v>
      </c>
    </row>
    <row r="28" spans="1:13" ht="22.5">
      <c r="A28" s="35">
        <v>59</v>
      </c>
      <c r="B28" s="41">
        <v>41532</v>
      </c>
      <c r="C28" s="42" t="s">
        <v>92</v>
      </c>
      <c r="D28" s="43" t="s">
        <v>93</v>
      </c>
      <c r="E28" s="44" t="s">
        <v>94</v>
      </c>
      <c r="F28" s="44" t="s">
        <v>95</v>
      </c>
      <c r="G28" s="40" t="s">
        <v>36</v>
      </c>
      <c r="H28" s="50">
        <v>2063.3</v>
      </c>
      <c r="I28" s="55"/>
      <c r="J28" s="51">
        <v>2063.3</v>
      </c>
      <c r="K28" s="118">
        <f t="shared" si="0"/>
        <v>0</v>
      </c>
      <c r="L28" s="115">
        <f t="shared" si="1"/>
        <v>0</v>
      </c>
      <c r="M28" s="116">
        <v>1</v>
      </c>
    </row>
    <row r="29" spans="1:13" ht="22.5">
      <c r="A29" s="35">
        <v>60</v>
      </c>
      <c r="B29" s="41">
        <v>41527</v>
      </c>
      <c r="C29" s="42" t="s">
        <v>96</v>
      </c>
      <c r="D29" s="43" t="s">
        <v>97</v>
      </c>
      <c r="E29" s="44" t="s">
        <v>94</v>
      </c>
      <c r="F29" s="44" t="s">
        <v>98</v>
      </c>
      <c r="G29" s="40" t="s">
        <v>36</v>
      </c>
      <c r="H29" s="50">
        <v>3670.8</v>
      </c>
      <c r="I29" s="55"/>
      <c r="J29" s="51">
        <v>3670.8</v>
      </c>
      <c r="K29" s="118">
        <f t="shared" si="0"/>
        <v>0</v>
      </c>
      <c r="L29" s="115">
        <f t="shared" si="1"/>
        <v>0</v>
      </c>
      <c r="M29" s="116">
        <v>1</v>
      </c>
    </row>
    <row r="30" spans="1:13" ht="22.5">
      <c r="A30" s="35">
        <v>61</v>
      </c>
      <c r="B30" s="57">
        <v>41560</v>
      </c>
      <c r="C30" s="58" t="s">
        <v>92</v>
      </c>
      <c r="D30" s="59" t="s">
        <v>99</v>
      </c>
      <c r="E30" s="60" t="s">
        <v>94</v>
      </c>
      <c r="F30" s="60" t="s">
        <v>100</v>
      </c>
      <c r="G30" s="40" t="s">
        <v>36</v>
      </c>
      <c r="H30" s="108">
        <v>2063.3</v>
      </c>
      <c r="I30" s="55"/>
      <c r="J30" s="113">
        <v>2063.3</v>
      </c>
      <c r="K30" s="118">
        <f t="shared" si="0"/>
        <v>0</v>
      </c>
      <c r="L30" s="115">
        <f t="shared" si="1"/>
        <v>0</v>
      </c>
      <c r="M30" s="116">
        <v>1</v>
      </c>
    </row>
    <row r="31" spans="1:13" ht="22.5">
      <c r="A31" s="35">
        <v>62</v>
      </c>
      <c r="B31" s="57">
        <v>41561</v>
      </c>
      <c r="C31" s="58" t="s">
        <v>92</v>
      </c>
      <c r="D31" s="59" t="s">
        <v>101</v>
      </c>
      <c r="E31" s="60" t="s">
        <v>102</v>
      </c>
      <c r="F31" s="60" t="s">
        <v>103</v>
      </c>
      <c r="G31" s="40" t="s">
        <v>36</v>
      </c>
      <c r="H31" s="108">
        <v>3670.8</v>
      </c>
      <c r="I31" s="55"/>
      <c r="J31" s="113">
        <v>3670.8</v>
      </c>
      <c r="K31" s="118">
        <f t="shared" si="0"/>
        <v>0</v>
      </c>
      <c r="L31" s="115">
        <f t="shared" si="1"/>
        <v>0</v>
      </c>
      <c r="M31" s="116">
        <v>1</v>
      </c>
    </row>
    <row r="32" spans="1:13" ht="33.75">
      <c r="A32" s="35">
        <v>64</v>
      </c>
      <c r="B32" s="41">
        <v>41557</v>
      </c>
      <c r="C32" s="42" t="s">
        <v>104</v>
      </c>
      <c r="D32" s="43" t="s">
        <v>105</v>
      </c>
      <c r="E32" s="44" t="s">
        <v>106</v>
      </c>
      <c r="F32" s="44" t="s">
        <v>107</v>
      </c>
      <c r="G32" s="40" t="s">
        <v>36</v>
      </c>
      <c r="H32" s="50">
        <v>2500.7</v>
      </c>
      <c r="I32" s="55"/>
      <c r="J32" s="51">
        <v>2500.7</v>
      </c>
      <c r="K32" s="118">
        <f t="shared" si="0"/>
        <v>0</v>
      </c>
      <c r="L32" s="115">
        <f t="shared" si="1"/>
        <v>0</v>
      </c>
      <c r="M32" s="116">
        <v>1</v>
      </c>
    </row>
    <row r="33" spans="1:13" ht="22.5">
      <c r="A33" s="35">
        <v>67</v>
      </c>
      <c r="B33" s="41">
        <v>41558</v>
      </c>
      <c r="C33" s="42" t="s">
        <v>88</v>
      </c>
      <c r="D33" s="43" t="s">
        <v>108</v>
      </c>
      <c r="E33" s="44" t="s">
        <v>106</v>
      </c>
      <c r="F33" s="44" t="s">
        <v>107</v>
      </c>
      <c r="G33" s="40" t="s">
        <v>36</v>
      </c>
      <c r="H33" s="50">
        <v>2187.1</v>
      </c>
      <c r="I33" s="55"/>
      <c r="J33" s="51">
        <v>2187.1</v>
      </c>
      <c r="K33" s="118">
        <f t="shared" si="0"/>
        <v>0</v>
      </c>
      <c r="L33" s="115">
        <f t="shared" si="1"/>
        <v>0</v>
      </c>
      <c r="M33" s="116">
        <v>1</v>
      </c>
    </row>
    <row r="34" spans="1:13" ht="22.5">
      <c r="A34" s="35">
        <v>72</v>
      </c>
      <c r="B34" s="41">
        <v>41528</v>
      </c>
      <c r="C34" s="42" t="s">
        <v>96</v>
      </c>
      <c r="D34" s="43" t="s">
        <v>109</v>
      </c>
      <c r="E34" s="44" t="s">
        <v>110</v>
      </c>
      <c r="F34" s="44" t="s">
        <v>111</v>
      </c>
      <c r="G34" s="40" t="s">
        <v>36</v>
      </c>
      <c r="H34" s="50">
        <v>3670.8</v>
      </c>
      <c r="I34" s="55"/>
      <c r="J34" s="51">
        <v>3670.8</v>
      </c>
      <c r="K34" s="118">
        <f t="shared" si="0"/>
        <v>0</v>
      </c>
      <c r="L34" s="115">
        <f t="shared" si="1"/>
        <v>0</v>
      </c>
      <c r="M34" s="116">
        <v>1</v>
      </c>
    </row>
    <row r="35" spans="1:13" ht="22.5">
      <c r="A35" s="35">
        <v>76</v>
      </c>
      <c r="B35" s="41">
        <v>41550</v>
      </c>
      <c r="C35" s="42" t="s">
        <v>112</v>
      </c>
      <c r="D35" s="43" t="s">
        <v>113</v>
      </c>
      <c r="E35" s="44" t="s">
        <v>94</v>
      </c>
      <c r="F35" s="44" t="s">
        <v>114</v>
      </c>
      <c r="G35" s="40" t="s">
        <v>36</v>
      </c>
      <c r="H35" s="50">
        <v>5676.9</v>
      </c>
      <c r="I35" s="55"/>
      <c r="J35" s="51">
        <v>5676.9</v>
      </c>
      <c r="K35" s="118">
        <f t="shared" si="0"/>
        <v>0</v>
      </c>
      <c r="L35" s="115">
        <f t="shared" si="1"/>
        <v>0</v>
      </c>
      <c r="M35" s="116">
        <v>1</v>
      </c>
    </row>
    <row r="36" spans="1:13" ht="22.5">
      <c r="A36" s="35">
        <v>77</v>
      </c>
      <c r="B36" s="41">
        <v>41206</v>
      </c>
      <c r="C36" s="42" t="s">
        <v>115</v>
      </c>
      <c r="D36" s="43" t="s">
        <v>116</v>
      </c>
      <c r="E36" s="44" t="s">
        <v>102</v>
      </c>
      <c r="F36" s="44" t="s">
        <v>117</v>
      </c>
      <c r="G36" s="40" t="s">
        <v>36</v>
      </c>
      <c r="H36" s="50">
        <v>5877.5</v>
      </c>
      <c r="I36" s="55"/>
      <c r="J36" s="51">
        <v>5877.5</v>
      </c>
      <c r="K36" s="118">
        <f t="shared" si="0"/>
        <v>0</v>
      </c>
      <c r="L36" s="115">
        <f t="shared" si="1"/>
        <v>0</v>
      </c>
      <c r="M36" s="116">
        <v>1</v>
      </c>
    </row>
    <row r="37" spans="1:13" ht="22.5">
      <c r="A37" s="35">
        <v>78</v>
      </c>
      <c r="B37" s="41">
        <v>41207</v>
      </c>
      <c r="C37" s="42" t="s">
        <v>115</v>
      </c>
      <c r="D37" s="43" t="s">
        <v>116</v>
      </c>
      <c r="E37" s="44" t="s">
        <v>102</v>
      </c>
      <c r="F37" s="44" t="s">
        <v>118</v>
      </c>
      <c r="G37" s="40" t="s">
        <v>36</v>
      </c>
      <c r="H37" s="50">
        <v>7053</v>
      </c>
      <c r="I37" s="55"/>
      <c r="J37" s="51">
        <v>7053</v>
      </c>
      <c r="K37" s="118">
        <f t="shared" si="0"/>
        <v>0</v>
      </c>
      <c r="L37" s="115">
        <f t="shared" si="1"/>
        <v>0</v>
      </c>
      <c r="M37" s="116">
        <v>1</v>
      </c>
    </row>
    <row r="38" spans="1:13" ht="22.5">
      <c r="A38" s="35">
        <v>79</v>
      </c>
      <c r="B38" s="41">
        <v>1043060</v>
      </c>
      <c r="C38" s="42" t="s">
        <v>119</v>
      </c>
      <c r="D38" s="43" t="s">
        <v>120</v>
      </c>
      <c r="E38" s="44" t="s">
        <v>38</v>
      </c>
      <c r="F38" s="44" t="s">
        <v>121</v>
      </c>
      <c r="G38" s="40" t="s">
        <v>36</v>
      </c>
      <c r="H38" s="50">
        <v>79.6</v>
      </c>
      <c r="I38" s="55"/>
      <c r="J38" s="51">
        <v>78.14</v>
      </c>
      <c r="K38" s="118">
        <f t="shared" si="0"/>
        <v>0</v>
      </c>
      <c r="L38" s="115">
        <f t="shared" si="1"/>
        <v>0</v>
      </c>
      <c r="M38" s="116">
        <v>3</v>
      </c>
    </row>
    <row r="39" spans="1:13" ht="22.5">
      <c r="A39" s="35">
        <v>80</v>
      </c>
      <c r="B39" s="41">
        <v>1043062</v>
      </c>
      <c r="C39" s="42" t="s">
        <v>119</v>
      </c>
      <c r="D39" s="43" t="s">
        <v>120</v>
      </c>
      <c r="E39" s="44" t="s">
        <v>38</v>
      </c>
      <c r="F39" s="44" t="s">
        <v>122</v>
      </c>
      <c r="G39" s="40" t="s">
        <v>36</v>
      </c>
      <c r="H39" s="50">
        <v>122.4</v>
      </c>
      <c r="I39" s="55"/>
      <c r="J39" s="51">
        <v>120.03</v>
      </c>
      <c r="K39" s="118">
        <f t="shared" si="0"/>
        <v>0</v>
      </c>
      <c r="L39" s="115">
        <f t="shared" si="1"/>
        <v>0</v>
      </c>
      <c r="M39" s="116">
        <v>3</v>
      </c>
    </row>
    <row r="40" spans="1:13" ht="33.75">
      <c r="A40" s="35">
        <v>94</v>
      </c>
      <c r="B40" s="36">
        <v>1042063</v>
      </c>
      <c r="C40" s="37" t="s">
        <v>123</v>
      </c>
      <c r="D40" s="38" t="s">
        <v>124</v>
      </c>
      <c r="E40" s="39" t="s">
        <v>44</v>
      </c>
      <c r="F40" s="39" t="s">
        <v>125</v>
      </c>
      <c r="G40" s="40" t="s">
        <v>36</v>
      </c>
      <c r="H40" s="49">
        <v>370.4</v>
      </c>
      <c r="I40" s="55"/>
      <c r="J40" s="40">
        <v>370.4</v>
      </c>
      <c r="K40" s="118">
        <f t="shared" si="0"/>
        <v>0</v>
      </c>
      <c r="L40" s="115">
        <f t="shared" si="1"/>
        <v>0</v>
      </c>
      <c r="M40" s="116">
        <v>1</v>
      </c>
    </row>
    <row r="41" spans="1:13" ht="33.75">
      <c r="A41" s="35">
        <v>95</v>
      </c>
      <c r="B41" s="36">
        <v>1042161</v>
      </c>
      <c r="C41" s="37" t="s">
        <v>123</v>
      </c>
      <c r="D41" s="38" t="s">
        <v>124</v>
      </c>
      <c r="E41" s="39" t="s">
        <v>44</v>
      </c>
      <c r="F41" s="39" t="s">
        <v>126</v>
      </c>
      <c r="G41" s="40" t="s">
        <v>36</v>
      </c>
      <c r="H41" s="49">
        <v>740.7</v>
      </c>
      <c r="I41" s="55"/>
      <c r="J41" s="40">
        <v>740.7</v>
      </c>
      <c r="K41" s="118">
        <f t="shared" si="0"/>
        <v>0</v>
      </c>
      <c r="L41" s="115">
        <f t="shared" si="1"/>
        <v>0</v>
      </c>
      <c r="M41" s="116">
        <v>1</v>
      </c>
    </row>
    <row r="42" spans="1:13" ht="33.75">
      <c r="A42" s="35">
        <v>96</v>
      </c>
      <c r="B42" s="36">
        <v>1042030</v>
      </c>
      <c r="C42" s="37" t="s">
        <v>123</v>
      </c>
      <c r="D42" s="38" t="s">
        <v>127</v>
      </c>
      <c r="E42" s="39" t="s">
        <v>42</v>
      </c>
      <c r="F42" s="39" t="s">
        <v>128</v>
      </c>
      <c r="G42" s="40" t="s">
        <v>36</v>
      </c>
      <c r="H42" s="49">
        <v>284.9</v>
      </c>
      <c r="I42" s="55"/>
      <c r="J42" s="40">
        <v>279.86</v>
      </c>
      <c r="K42" s="118">
        <f t="shared" si="0"/>
        <v>0</v>
      </c>
      <c r="L42" s="115">
        <f t="shared" si="1"/>
        <v>0</v>
      </c>
      <c r="M42" s="116">
        <v>4</v>
      </c>
    </row>
    <row r="43" spans="1:13" ht="33.75">
      <c r="A43" s="35">
        <v>97</v>
      </c>
      <c r="B43" s="36">
        <v>1042028</v>
      </c>
      <c r="C43" s="37" t="s">
        <v>123</v>
      </c>
      <c r="D43" s="38" t="s">
        <v>127</v>
      </c>
      <c r="E43" s="39" t="s">
        <v>42</v>
      </c>
      <c r="F43" s="39" t="s">
        <v>129</v>
      </c>
      <c r="G43" s="40" t="s">
        <v>36</v>
      </c>
      <c r="H43" s="49">
        <v>333.8</v>
      </c>
      <c r="I43" s="55"/>
      <c r="J43" s="40">
        <v>327.89</v>
      </c>
      <c r="K43" s="118">
        <f t="shared" si="0"/>
        <v>0</v>
      </c>
      <c r="L43" s="115">
        <f t="shared" si="1"/>
        <v>0</v>
      </c>
      <c r="M43" s="116">
        <v>4</v>
      </c>
    </row>
    <row r="44" spans="1:13" ht="22.5">
      <c r="A44" s="35">
        <v>134</v>
      </c>
      <c r="B44" s="36">
        <v>1068502</v>
      </c>
      <c r="C44" s="37" t="s">
        <v>130</v>
      </c>
      <c r="D44" s="38" t="s">
        <v>131</v>
      </c>
      <c r="E44" s="39" t="s">
        <v>38</v>
      </c>
      <c r="F44" s="39" t="s">
        <v>132</v>
      </c>
      <c r="G44" s="40" t="s">
        <v>36</v>
      </c>
      <c r="H44" s="49">
        <v>494.9</v>
      </c>
      <c r="I44" s="55"/>
      <c r="J44" s="40">
        <v>486.14</v>
      </c>
      <c r="K44" s="118">
        <f t="shared" si="0"/>
        <v>0</v>
      </c>
      <c r="L44" s="115">
        <f t="shared" si="1"/>
        <v>0</v>
      </c>
      <c r="M44" s="116">
        <v>4</v>
      </c>
    </row>
    <row r="45" spans="1:13" ht="22.5">
      <c r="A45" s="35">
        <v>148</v>
      </c>
      <c r="B45" s="41">
        <v>1061021</v>
      </c>
      <c r="C45" s="42" t="s">
        <v>133</v>
      </c>
      <c r="D45" s="43" t="s">
        <v>134</v>
      </c>
      <c r="E45" s="44" t="s">
        <v>135</v>
      </c>
      <c r="F45" s="44" t="s">
        <v>136</v>
      </c>
      <c r="G45" s="40" t="s">
        <v>36</v>
      </c>
      <c r="H45" s="50">
        <v>117.3</v>
      </c>
      <c r="I45" s="55"/>
      <c r="J45" s="51">
        <v>117.3</v>
      </c>
      <c r="K45" s="118">
        <f t="shared" si="0"/>
        <v>0</v>
      </c>
      <c r="L45" s="115">
        <f t="shared" si="1"/>
        <v>0</v>
      </c>
      <c r="M45" s="116">
        <v>1</v>
      </c>
    </row>
    <row r="46" spans="1:13" ht="22.5">
      <c r="A46" s="35">
        <v>149</v>
      </c>
      <c r="B46" s="61">
        <v>1061022</v>
      </c>
      <c r="C46" s="62" t="s">
        <v>133</v>
      </c>
      <c r="D46" s="63" t="s">
        <v>134</v>
      </c>
      <c r="E46" s="64" t="s">
        <v>135</v>
      </c>
      <c r="F46" s="64" t="s">
        <v>40</v>
      </c>
      <c r="G46" s="40" t="s">
        <v>36</v>
      </c>
      <c r="H46" s="109">
        <v>175.9</v>
      </c>
      <c r="I46" s="55"/>
      <c r="J46" s="114">
        <v>175.9</v>
      </c>
      <c r="K46" s="118">
        <f t="shared" si="0"/>
        <v>0</v>
      </c>
      <c r="L46" s="115">
        <f t="shared" si="1"/>
        <v>0</v>
      </c>
      <c r="M46" s="116">
        <v>1</v>
      </c>
    </row>
    <row r="47" spans="1:13" ht="22.5">
      <c r="A47" s="35">
        <v>165</v>
      </c>
      <c r="B47" s="41">
        <v>1102082</v>
      </c>
      <c r="C47" s="42" t="s">
        <v>137</v>
      </c>
      <c r="D47" s="43" t="s">
        <v>138</v>
      </c>
      <c r="E47" s="44" t="s">
        <v>135</v>
      </c>
      <c r="F47" s="44" t="s">
        <v>139</v>
      </c>
      <c r="G47" s="40" t="s">
        <v>36</v>
      </c>
      <c r="H47" s="50">
        <v>79.7</v>
      </c>
      <c r="I47" s="55"/>
      <c r="J47" s="51">
        <v>78.8</v>
      </c>
      <c r="K47" s="118">
        <f t="shared" si="0"/>
        <v>0</v>
      </c>
      <c r="L47" s="115">
        <f t="shared" si="1"/>
        <v>0</v>
      </c>
      <c r="M47" s="116">
        <v>4</v>
      </c>
    </row>
    <row r="48" spans="1:13" ht="22.5">
      <c r="A48" s="35">
        <v>166</v>
      </c>
      <c r="B48" s="41">
        <v>1102450</v>
      </c>
      <c r="C48" s="42" t="s">
        <v>140</v>
      </c>
      <c r="D48" s="43" t="s">
        <v>141</v>
      </c>
      <c r="E48" s="44" t="s">
        <v>135</v>
      </c>
      <c r="F48" s="44" t="s">
        <v>142</v>
      </c>
      <c r="G48" s="40" t="s">
        <v>36</v>
      </c>
      <c r="H48" s="50">
        <v>114.7</v>
      </c>
      <c r="I48" s="55"/>
      <c r="J48" s="51">
        <v>112.59</v>
      </c>
      <c r="K48" s="118">
        <f t="shared" si="0"/>
        <v>0</v>
      </c>
      <c r="L48" s="115">
        <f t="shared" si="1"/>
        <v>0</v>
      </c>
      <c r="M48" s="116">
        <v>4</v>
      </c>
    </row>
    <row r="49" spans="1:13" ht="33.75">
      <c r="A49" s="35">
        <v>176</v>
      </c>
      <c r="B49" s="36">
        <v>1109142</v>
      </c>
      <c r="C49" s="65" t="s">
        <v>143</v>
      </c>
      <c r="D49" s="66" t="s">
        <v>144</v>
      </c>
      <c r="E49" s="67" t="s">
        <v>42</v>
      </c>
      <c r="F49" s="67" t="s">
        <v>145</v>
      </c>
      <c r="G49" s="40" t="s">
        <v>36</v>
      </c>
      <c r="H49" s="49">
        <v>211.5</v>
      </c>
      <c r="I49" s="55"/>
      <c r="J49" s="40">
        <v>202.74</v>
      </c>
      <c r="K49" s="118">
        <f t="shared" si="0"/>
        <v>0</v>
      </c>
      <c r="L49" s="115">
        <f t="shared" si="1"/>
        <v>0</v>
      </c>
      <c r="M49" s="116">
        <v>2</v>
      </c>
    </row>
    <row r="50" spans="1:13" ht="33.75">
      <c r="A50" s="35">
        <v>177</v>
      </c>
      <c r="B50" s="36">
        <v>1109138</v>
      </c>
      <c r="C50" s="37" t="s">
        <v>143</v>
      </c>
      <c r="D50" s="38" t="s">
        <v>146</v>
      </c>
      <c r="E50" s="39" t="s">
        <v>44</v>
      </c>
      <c r="F50" s="39" t="s">
        <v>145</v>
      </c>
      <c r="G50" s="40" t="s">
        <v>36</v>
      </c>
      <c r="H50" s="49">
        <v>211.5</v>
      </c>
      <c r="I50" s="55"/>
      <c r="J50" s="40">
        <v>209.15</v>
      </c>
      <c r="K50" s="118">
        <f t="shared" si="0"/>
        <v>0</v>
      </c>
      <c r="L50" s="115">
        <f t="shared" si="1"/>
        <v>0</v>
      </c>
      <c r="M50" s="116">
        <v>4</v>
      </c>
    </row>
    <row r="51" spans="1:13" ht="22.5">
      <c r="A51" s="35">
        <v>178</v>
      </c>
      <c r="B51" s="36">
        <v>1109125</v>
      </c>
      <c r="C51" s="68" t="s">
        <v>147</v>
      </c>
      <c r="D51" s="38" t="s">
        <v>148</v>
      </c>
      <c r="E51" s="39" t="s">
        <v>38</v>
      </c>
      <c r="F51" s="39" t="s">
        <v>149</v>
      </c>
      <c r="G51" s="40" t="s">
        <v>36</v>
      </c>
      <c r="H51" s="110">
        <v>1788.5</v>
      </c>
      <c r="I51" s="55"/>
      <c r="J51" s="40">
        <v>1788.5</v>
      </c>
      <c r="K51" s="118">
        <f t="shared" si="0"/>
        <v>0</v>
      </c>
      <c r="L51" s="115">
        <f t="shared" si="1"/>
        <v>0</v>
      </c>
      <c r="M51" s="116">
        <v>1</v>
      </c>
    </row>
    <row r="52" spans="1:13" ht="22.5">
      <c r="A52" s="35">
        <v>179</v>
      </c>
      <c r="B52" s="36">
        <v>1109126</v>
      </c>
      <c r="C52" s="37" t="s">
        <v>147</v>
      </c>
      <c r="D52" s="38" t="s">
        <v>148</v>
      </c>
      <c r="E52" s="39" t="s">
        <v>38</v>
      </c>
      <c r="F52" s="39" t="s">
        <v>150</v>
      </c>
      <c r="G52" s="40" t="s">
        <v>36</v>
      </c>
      <c r="H52" s="49">
        <v>1788.5</v>
      </c>
      <c r="I52" s="55"/>
      <c r="J52" s="40">
        <v>1788.5</v>
      </c>
      <c r="K52" s="118">
        <f t="shared" si="0"/>
        <v>0</v>
      </c>
      <c r="L52" s="115">
        <f t="shared" si="1"/>
        <v>0</v>
      </c>
      <c r="M52" s="116">
        <v>1</v>
      </c>
    </row>
    <row r="53" spans="1:13" ht="22.5">
      <c r="A53" s="35">
        <v>180</v>
      </c>
      <c r="B53" s="41">
        <v>1103432</v>
      </c>
      <c r="C53" s="42" t="s">
        <v>151</v>
      </c>
      <c r="D53" s="43" t="s">
        <v>152</v>
      </c>
      <c r="E53" s="44" t="s">
        <v>38</v>
      </c>
      <c r="F53" s="44" t="s">
        <v>153</v>
      </c>
      <c r="G53" s="40" t="s">
        <v>36</v>
      </c>
      <c r="H53" s="50">
        <v>169.2</v>
      </c>
      <c r="I53" s="55"/>
      <c r="J53" s="51">
        <v>166.24</v>
      </c>
      <c r="K53" s="118">
        <f t="shared" si="0"/>
        <v>0</v>
      </c>
      <c r="L53" s="115">
        <f t="shared" si="1"/>
        <v>0</v>
      </c>
      <c r="M53" s="116">
        <v>4</v>
      </c>
    </row>
    <row r="54" spans="1:13" ht="22.5">
      <c r="A54" s="35">
        <v>186</v>
      </c>
      <c r="B54" s="36">
        <v>1103892</v>
      </c>
      <c r="C54" s="37" t="s">
        <v>154</v>
      </c>
      <c r="D54" s="38" t="s">
        <v>155</v>
      </c>
      <c r="E54" s="39" t="s">
        <v>135</v>
      </c>
      <c r="F54" s="39" t="s">
        <v>48</v>
      </c>
      <c r="G54" s="40" t="s">
        <v>36</v>
      </c>
      <c r="H54" s="49">
        <v>526.1</v>
      </c>
      <c r="I54" s="55"/>
      <c r="J54" s="40">
        <v>526.1</v>
      </c>
      <c r="K54" s="118">
        <f t="shared" si="0"/>
        <v>0</v>
      </c>
      <c r="L54" s="115">
        <f t="shared" si="1"/>
        <v>0</v>
      </c>
      <c r="M54" s="116">
        <v>1</v>
      </c>
    </row>
    <row r="55" spans="1:13" ht="22.5">
      <c r="A55" s="35">
        <v>191</v>
      </c>
      <c r="B55" s="57">
        <v>1103378</v>
      </c>
      <c r="C55" s="69" t="s">
        <v>156</v>
      </c>
      <c r="D55" s="70" t="s">
        <v>157</v>
      </c>
      <c r="E55" s="39" t="s">
        <v>38</v>
      </c>
      <c r="F55" s="39" t="s">
        <v>158</v>
      </c>
      <c r="G55" s="40" t="s">
        <v>36</v>
      </c>
      <c r="H55" s="50">
        <v>40412</v>
      </c>
      <c r="I55" s="55"/>
      <c r="J55" s="51">
        <v>39745.2</v>
      </c>
      <c r="K55" s="118">
        <f t="shared" si="0"/>
        <v>0</v>
      </c>
      <c r="L55" s="115">
        <f t="shared" si="1"/>
        <v>0</v>
      </c>
      <c r="M55" s="116">
        <v>4</v>
      </c>
    </row>
    <row r="56" spans="1:13" ht="33.75">
      <c r="A56" s="35">
        <v>196</v>
      </c>
      <c r="B56" s="36">
        <v>1103051</v>
      </c>
      <c r="C56" s="37" t="s">
        <v>159</v>
      </c>
      <c r="D56" s="71" t="s">
        <v>160</v>
      </c>
      <c r="E56" s="39" t="s">
        <v>42</v>
      </c>
      <c r="F56" s="39" t="s">
        <v>161</v>
      </c>
      <c r="G56" s="40" t="s">
        <v>36</v>
      </c>
      <c r="H56" s="49">
        <v>226.6</v>
      </c>
      <c r="I56" s="55"/>
      <c r="J56" s="40">
        <v>222.59</v>
      </c>
      <c r="K56" s="118">
        <f t="shared" si="0"/>
        <v>0</v>
      </c>
      <c r="L56" s="115">
        <f t="shared" si="1"/>
        <v>0</v>
      </c>
      <c r="M56" s="116">
        <v>4</v>
      </c>
    </row>
    <row r="57" spans="1:13" ht="22.5">
      <c r="A57" s="35">
        <v>219</v>
      </c>
      <c r="B57" s="41">
        <v>1107496</v>
      </c>
      <c r="C57" s="42" t="s">
        <v>162</v>
      </c>
      <c r="D57" s="43" t="s">
        <v>163</v>
      </c>
      <c r="E57" s="44" t="s">
        <v>38</v>
      </c>
      <c r="F57" s="44" t="s">
        <v>164</v>
      </c>
      <c r="G57" s="40" t="s">
        <v>36</v>
      </c>
      <c r="H57" s="50">
        <v>138.9</v>
      </c>
      <c r="I57" s="55"/>
      <c r="J57" s="51">
        <v>136.47</v>
      </c>
      <c r="K57" s="118">
        <f t="shared" si="0"/>
        <v>0</v>
      </c>
      <c r="L57" s="115">
        <f t="shared" si="1"/>
        <v>0</v>
      </c>
      <c r="M57" s="116">
        <v>5</v>
      </c>
    </row>
    <row r="58" spans="1:13" ht="22.5">
      <c r="A58" s="35">
        <v>220</v>
      </c>
      <c r="B58" s="41">
        <v>1107750</v>
      </c>
      <c r="C58" s="42" t="s">
        <v>162</v>
      </c>
      <c r="D58" s="43" t="s">
        <v>163</v>
      </c>
      <c r="E58" s="44" t="s">
        <v>38</v>
      </c>
      <c r="F58" s="44" t="s">
        <v>165</v>
      </c>
      <c r="G58" s="40" t="s">
        <v>36</v>
      </c>
      <c r="H58" s="50">
        <v>67</v>
      </c>
      <c r="I58" s="55"/>
      <c r="J58" s="51">
        <v>65.89</v>
      </c>
      <c r="K58" s="118">
        <f t="shared" si="0"/>
        <v>0</v>
      </c>
      <c r="L58" s="115">
        <f t="shared" si="1"/>
        <v>0</v>
      </c>
      <c r="M58" s="116">
        <v>5</v>
      </c>
    </row>
    <row r="59" spans="1:13" ht="22.5">
      <c r="A59" s="35">
        <v>228</v>
      </c>
      <c r="B59" s="41">
        <v>1107170</v>
      </c>
      <c r="C59" s="42" t="s">
        <v>166</v>
      </c>
      <c r="D59" s="43" t="s">
        <v>167</v>
      </c>
      <c r="E59" s="44" t="s">
        <v>135</v>
      </c>
      <c r="F59" s="44" t="s">
        <v>168</v>
      </c>
      <c r="G59" s="40" t="s">
        <v>36</v>
      </c>
      <c r="H59" s="50">
        <v>97.5</v>
      </c>
      <c r="I59" s="55"/>
      <c r="J59" s="51">
        <v>96.4</v>
      </c>
      <c r="K59" s="118">
        <f t="shared" si="0"/>
        <v>0</v>
      </c>
      <c r="L59" s="115">
        <f t="shared" si="1"/>
        <v>0</v>
      </c>
      <c r="M59" s="116">
        <v>4</v>
      </c>
    </row>
    <row r="60" spans="1:13" ht="22.5">
      <c r="A60" s="35">
        <v>232</v>
      </c>
      <c r="B60" s="41">
        <v>1107023</v>
      </c>
      <c r="C60" s="42" t="s">
        <v>169</v>
      </c>
      <c r="D60" s="43" t="s">
        <v>170</v>
      </c>
      <c r="E60" s="44" t="s">
        <v>38</v>
      </c>
      <c r="F60" s="44" t="s">
        <v>40</v>
      </c>
      <c r="G60" s="40" t="s">
        <v>36</v>
      </c>
      <c r="H60" s="50">
        <v>143.6</v>
      </c>
      <c r="I60" s="55"/>
      <c r="J60" s="51">
        <v>140.86</v>
      </c>
      <c r="K60" s="118">
        <f t="shared" si="0"/>
        <v>0</v>
      </c>
      <c r="L60" s="115">
        <f t="shared" si="1"/>
        <v>0</v>
      </c>
      <c r="M60" s="116">
        <v>3</v>
      </c>
    </row>
    <row r="61" spans="1:13" ht="22.5">
      <c r="A61" s="35">
        <v>246</v>
      </c>
      <c r="B61" s="72">
        <v>1107501</v>
      </c>
      <c r="C61" s="73" t="s">
        <v>169</v>
      </c>
      <c r="D61" s="74" t="s">
        <v>171</v>
      </c>
      <c r="E61" s="75" t="s">
        <v>38</v>
      </c>
      <c r="F61" s="75" t="s">
        <v>40</v>
      </c>
      <c r="G61" s="40" t="s">
        <v>36</v>
      </c>
      <c r="H61" s="50">
        <v>143.6</v>
      </c>
      <c r="I61" s="55"/>
      <c r="J61" s="51">
        <v>136.2</v>
      </c>
      <c r="K61" s="118">
        <f t="shared" si="0"/>
        <v>0</v>
      </c>
      <c r="L61" s="115">
        <f t="shared" si="1"/>
        <v>0</v>
      </c>
      <c r="M61" s="116">
        <v>2</v>
      </c>
    </row>
    <row r="62" spans="1:13" ht="22.5">
      <c r="A62" s="35">
        <v>247</v>
      </c>
      <c r="B62" s="72">
        <v>1107502</v>
      </c>
      <c r="C62" s="73" t="s">
        <v>169</v>
      </c>
      <c r="D62" s="74" t="s">
        <v>171</v>
      </c>
      <c r="E62" s="75" t="s">
        <v>38</v>
      </c>
      <c r="F62" s="75" t="s">
        <v>41</v>
      </c>
      <c r="G62" s="40" t="s">
        <v>36</v>
      </c>
      <c r="H62" s="50">
        <v>250.1</v>
      </c>
      <c r="I62" s="55"/>
      <c r="J62" s="51">
        <v>237.22</v>
      </c>
      <c r="K62" s="118">
        <f t="shared" si="0"/>
        <v>0</v>
      </c>
      <c r="L62" s="115">
        <f t="shared" si="1"/>
        <v>0</v>
      </c>
      <c r="M62" s="116">
        <v>2</v>
      </c>
    </row>
    <row r="63" spans="1:13" ht="22.5">
      <c r="A63" s="35">
        <v>256</v>
      </c>
      <c r="B63" s="36">
        <v>1107629</v>
      </c>
      <c r="C63" s="37" t="s">
        <v>172</v>
      </c>
      <c r="D63" s="38" t="s">
        <v>173</v>
      </c>
      <c r="E63" s="39" t="s">
        <v>135</v>
      </c>
      <c r="F63" s="39" t="s">
        <v>174</v>
      </c>
      <c r="G63" s="40" t="s">
        <v>36</v>
      </c>
      <c r="H63" s="49">
        <v>303.3</v>
      </c>
      <c r="I63" s="55"/>
      <c r="J63" s="40">
        <v>297.81</v>
      </c>
      <c r="K63" s="118">
        <f t="shared" si="0"/>
        <v>0</v>
      </c>
      <c r="L63" s="115">
        <f t="shared" si="1"/>
        <v>0</v>
      </c>
      <c r="M63" s="116">
        <v>3</v>
      </c>
    </row>
    <row r="64" spans="1:13" ht="22.5">
      <c r="A64" s="35">
        <v>265</v>
      </c>
      <c r="B64" s="41">
        <v>1107833</v>
      </c>
      <c r="C64" s="42" t="s">
        <v>175</v>
      </c>
      <c r="D64" s="43" t="s">
        <v>176</v>
      </c>
      <c r="E64" s="44" t="s">
        <v>135</v>
      </c>
      <c r="F64" s="44" t="s">
        <v>177</v>
      </c>
      <c r="G64" s="40" t="s">
        <v>36</v>
      </c>
      <c r="H64" s="50">
        <v>136.6</v>
      </c>
      <c r="I64" s="55"/>
      <c r="J64" s="51">
        <v>136.6</v>
      </c>
      <c r="K64" s="118">
        <f t="shared" si="0"/>
        <v>0</v>
      </c>
      <c r="L64" s="115">
        <f t="shared" si="1"/>
        <v>0</v>
      </c>
      <c r="M64" s="116">
        <v>1</v>
      </c>
    </row>
    <row r="65" spans="1:13" ht="22.5">
      <c r="A65" s="35">
        <v>266</v>
      </c>
      <c r="B65" s="41">
        <v>1107834</v>
      </c>
      <c r="C65" s="42" t="s">
        <v>175</v>
      </c>
      <c r="D65" s="43" t="s">
        <v>176</v>
      </c>
      <c r="E65" s="44" t="s">
        <v>135</v>
      </c>
      <c r="F65" s="44" t="s">
        <v>178</v>
      </c>
      <c r="G65" s="40" t="s">
        <v>36</v>
      </c>
      <c r="H65" s="50">
        <v>210.6</v>
      </c>
      <c r="I65" s="55"/>
      <c r="J65" s="51">
        <v>210.6</v>
      </c>
      <c r="K65" s="118">
        <f t="shared" si="0"/>
        <v>0</v>
      </c>
      <c r="L65" s="115">
        <f t="shared" si="1"/>
        <v>0</v>
      </c>
      <c r="M65" s="116">
        <v>1</v>
      </c>
    </row>
    <row r="66" spans="1:13" ht="22.5">
      <c r="A66" s="35">
        <v>273</v>
      </c>
      <c r="B66" s="41">
        <v>1402139</v>
      </c>
      <c r="C66" s="42" t="s">
        <v>179</v>
      </c>
      <c r="D66" s="43" t="s">
        <v>180</v>
      </c>
      <c r="E66" s="44" t="s">
        <v>135</v>
      </c>
      <c r="F66" s="44" t="s">
        <v>40</v>
      </c>
      <c r="G66" s="40" t="s">
        <v>36</v>
      </c>
      <c r="H66" s="50">
        <v>75.7</v>
      </c>
      <c r="I66" s="76"/>
      <c r="J66" s="51">
        <v>73.04</v>
      </c>
      <c r="K66" s="118">
        <f t="shared" si="0"/>
        <v>0</v>
      </c>
      <c r="L66" s="115">
        <f t="shared" si="1"/>
        <v>0</v>
      </c>
      <c r="M66" s="116">
        <v>4</v>
      </c>
    </row>
    <row r="67" spans="1:13" ht="22.5">
      <c r="A67" s="35">
        <v>274</v>
      </c>
      <c r="B67" s="41">
        <v>1402142</v>
      </c>
      <c r="C67" s="42" t="s">
        <v>179</v>
      </c>
      <c r="D67" s="43" t="s">
        <v>180</v>
      </c>
      <c r="E67" s="44" t="s">
        <v>135</v>
      </c>
      <c r="F67" s="44" t="s">
        <v>41</v>
      </c>
      <c r="G67" s="40" t="s">
        <v>36</v>
      </c>
      <c r="H67" s="50">
        <v>91.6</v>
      </c>
      <c r="I67" s="76"/>
      <c r="J67" s="51">
        <v>88.24</v>
      </c>
      <c r="K67" s="118">
        <f t="shared" si="0"/>
        <v>0</v>
      </c>
      <c r="L67" s="115">
        <f t="shared" si="1"/>
        <v>0</v>
      </c>
      <c r="M67" s="116">
        <v>4</v>
      </c>
    </row>
    <row r="68" spans="1:13" ht="22.5">
      <c r="A68" s="35">
        <v>281</v>
      </c>
      <c r="B68" s="41">
        <v>1402852</v>
      </c>
      <c r="C68" s="42" t="s">
        <v>181</v>
      </c>
      <c r="D68" s="43" t="s">
        <v>182</v>
      </c>
      <c r="E68" s="44" t="s">
        <v>135</v>
      </c>
      <c r="F68" s="44" t="s">
        <v>40</v>
      </c>
      <c r="G68" s="40" t="s">
        <v>36</v>
      </c>
      <c r="H68" s="50">
        <v>75.7</v>
      </c>
      <c r="I68" s="55"/>
      <c r="J68" s="51">
        <v>74.36</v>
      </c>
      <c r="K68" s="118">
        <f t="shared" si="0"/>
        <v>0</v>
      </c>
      <c r="L68" s="115">
        <f t="shared" si="1"/>
        <v>0</v>
      </c>
      <c r="M68" s="116">
        <v>4</v>
      </c>
    </row>
    <row r="69" spans="1:13" ht="22.5">
      <c r="A69" s="35">
        <v>282</v>
      </c>
      <c r="B69" s="41">
        <v>1402853</v>
      </c>
      <c r="C69" s="42" t="s">
        <v>181</v>
      </c>
      <c r="D69" s="43" t="s">
        <v>182</v>
      </c>
      <c r="E69" s="44" t="s">
        <v>135</v>
      </c>
      <c r="F69" s="44" t="s">
        <v>41</v>
      </c>
      <c r="G69" s="40" t="s">
        <v>36</v>
      </c>
      <c r="H69" s="50">
        <v>91.6</v>
      </c>
      <c r="I69" s="55"/>
      <c r="J69" s="51">
        <v>89.98</v>
      </c>
      <c r="K69" s="118">
        <f t="shared" si="0"/>
        <v>0</v>
      </c>
      <c r="L69" s="115">
        <f t="shared" si="1"/>
        <v>0</v>
      </c>
      <c r="M69" s="116">
        <v>4</v>
      </c>
    </row>
    <row r="70" spans="1:13" ht="22.5">
      <c r="A70" s="35">
        <v>283</v>
      </c>
      <c r="B70" s="41">
        <v>1402000</v>
      </c>
      <c r="C70" s="42" t="s">
        <v>181</v>
      </c>
      <c r="D70" s="43" t="s">
        <v>183</v>
      </c>
      <c r="E70" s="44" t="s">
        <v>135</v>
      </c>
      <c r="F70" s="44" t="s">
        <v>136</v>
      </c>
      <c r="G70" s="40" t="s">
        <v>36</v>
      </c>
      <c r="H70" s="50">
        <v>50.4</v>
      </c>
      <c r="I70" s="55"/>
      <c r="J70" s="51">
        <v>49.7</v>
      </c>
      <c r="K70" s="118">
        <f t="shared" si="0"/>
        <v>0</v>
      </c>
      <c r="L70" s="115">
        <f t="shared" si="1"/>
        <v>0</v>
      </c>
      <c r="M70" s="116">
        <v>1</v>
      </c>
    </row>
    <row r="71" spans="1:13" ht="22.5">
      <c r="A71" s="35">
        <v>284</v>
      </c>
      <c r="B71" s="41">
        <v>1402001</v>
      </c>
      <c r="C71" s="42" t="s">
        <v>181</v>
      </c>
      <c r="D71" s="43" t="s">
        <v>183</v>
      </c>
      <c r="E71" s="44" t="s">
        <v>135</v>
      </c>
      <c r="F71" s="44" t="s">
        <v>184</v>
      </c>
      <c r="G71" s="40" t="s">
        <v>36</v>
      </c>
      <c r="H71" s="50">
        <v>61.1</v>
      </c>
      <c r="I71" s="55"/>
      <c r="J71" s="51">
        <v>60.25</v>
      </c>
      <c r="K71" s="118">
        <f t="shared" si="0"/>
        <v>0</v>
      </c>
      <c r="L71" s="115">
        <f t="shared" si="1"/>
        <v>0</v>
      </c>
      <c r="M71" s="116">
        <v>1</v>
      </c>
    </row>
    <row r="72" spans="1:13" ht="22.5">
      <c r="A72" s="35">
        <v>285</v>
      </c>
      <c r="B72" s="41">
        <v>1402666</v>
      </c>
      <c r="C72" s="77" t="s">
        <v>179</v>
      </c>
      <c r="D72" s="78" t="s">
        <v>183</v>
      </c>
      <c r="E72" s="79" t="s">
        <v>135</v>
      </c>
      <c r="F72" s="79" t="s">
        <v>174</v>
      </c>
      <c r="G72" s="40" t="s">
        <v>36</v>
      </c>
      <c r="H72" s="50">
        <v>75.7</v>
      </c>
      <c r="I72" s="55"/>
      <c r="J72" s="51">
        <v>75.7</v>
      </c>
      <c r="K72" s="118">
        <f aca="true" t="shared" si="2" ref="K72:K135">H72*I72</f>
        <v>0</v>
      </c>
      <c r="L72" s="115">
        <f aca="true" t="shared" si="3" ref="L72:L135">I72*J72</f>
        <v>0</v>
      </c>
      <c r="M72" s="116">
        <v>1</v>
      </c>
    </row>
    <row r="73" spans="1:13" ht="22.5">
      <c r="A73" s="35">
        <v>286</v>
      </c>
      <c r="B73" s="41">
        <v>1402002</v>
      </c>
      <c r="C73" s="77" t="s">
        <v>179</v>
      </c>
      <c r="D73" s="78" t="s">
        <v>183</v>
      </c>
      <c r="E73" s="79" t="s">
        <v>135</v>
      </c>
      <c r="F73" s="79" t="s">
        <v>185</v>
      </c>
      <c r="G73" s="40" t="s">
        <v>36</v>
      </c>
      <c r="H73" s="50">
        <v>91.6</v>
      </c>
      <c r="I73" s="55"/>
      <c r="J73" s="51">
        <v>91.6</v>
      </c>
      <c r="K73" s="118">
        <f t="shared" si="2"/>
        <v>0</v>
      </c>
      <c r="L73" s="115">
        <f t="shared" si="3"/>
        <v>0</v>
      </c>
      <c r="M73" s="116">
        <v>1</v>
      </c>
    </row>
    <row r="74" spans="1:13" ht="22.5">
      <c r="A74" s="35">
        <v>287</v>
      </c>
      <c r="B74" s="72">
        <v>1402878</v>
      </c>
      <c r="C74" s="73" t="s">
        <v>179</v>
      </c>
      <c r="D74" s="74" t="s">
        <v>186</v>
      </c>
      <c r="E74" s="75" t="s">
        <v>135</v>
      </c>
      <c r="F74" s="75" t="s">
        <v>40</v>
      </c>
      <c r="G74" s="40" t="s">
        <v>36</v>
      </c>
      <c r="H74" s="50">
        <v>75.7</v>
      </c>
      <c r="I74" s="55"/>
      <c r="J74" s="51">
        <v>74.38</v>
      </c>
      <c r="K74" s="118">
        <f t="shared" si="2"/>
        <v>0</v>
      </c>
      <c r="L74" s="115">
        <f t="shared" si="3"/>
        <v>0</v>
      </c>
      <c r="M74" s="116">
        <v>4</v>
      </c>
    </row>
    <row r="75" spans="1:13" ht="33.75">
      <c r="A75" s="35">
        <v>291</v>
      </c>
      <c r="B75" s="36">
        <v>1402821</v>
      </c>
      <c r="C75" s="37" t="s">
        <v>187</v>
      </c>
      <c r="D75" s="38" t="s">
        <v>188</v>
      </c>
      <c r="E75" s="39" t="s">
        <v>42</v>
      </c>
      <c r="F75" s="39" t="s">
        <v>189</v>
      </c>
      <c r="G75" s="40" t="s">
        <v>36</v>
      </c>
      <c r="H75" s="49">
        <v>343.4</v>
      </c>
      <c r="I75" s="55"/>
      <c r="J75" s="40">
        <v>338.25</v>
      </c>
      <c r="K75" s="118">
        <f t="shared" si="2"/>
        <v>0</v>
      </c>
      <c r="L75" s="115">
        <f t="shared" si="3"/>
        <v>0</v>
      </c>
      <c r="M75" s="116">
        <v>2</v>
      </c>
    </row>
    <row r="76" spans="1:13" ht="33.75">
      <c r="A76" s="35">
        <v>302</v>
      </c>
      <c r="B76" s="41">
        <v>1402250</v>
      </c>
      <c r="C76" s="42" t="s">
        <v>190</v>
      </c>
      <c r="D76" s="43" t="s">
        <v>191</v>
      </c>
      <c r="E76" s="44" t="s">
        <v>192</v>
      </c>
      <c r="F76" s="44" t="s">
        <v>193</v>
      </c>
      <c r="G76" s="40" t="s">
        <v>36</v>
      </c>
      <c r="H76" s="50">
        <v>204.3</v>
      </c>
      <c r="I76" s="55"/>
      <c r="J76" s="51">
        <v>200.93</v>
      </c>
      <c r="K76" s="118">
        <f t="shared" si="2"/>
        <v>0</v>
      </c>
      <c r="L76" s="115">
        <f t="shared" si="3"/>
        <v>0</v>
      </c>
      <c r="M76" s="116">
        <v>4</v>
      </c>
    </row>
    <row r="77" spans="1:13" ht="33.75">
      <c r="A77" s="35">
        <v>304</v>
      </c>
      <c r="B77" s="36">
        <v>1104650</v>
      </c>
      <c r="C77" s="37" t="s">
        <v>194</v>
      </c>
      <c r="D77" s="38" t="s">
        <v>195</v>
      </c>
      <c r="E77" s="39" t="s">
        <v>44</v>
      </c>
      <c r="F77" s="39" t="s">
        <v>196</v>
      </c>
      <c r="G77" s="40" t="s">
        <v>36</v>
      </c>
      <c r="H77" s="49">
        <v>419.4</v>
      </c>
      <c r="I77" s="55"/>
      <c r="J77" s="40">
        <v>419.4</v>
      </c>
      <c r="K77" s="118">
        <f t="shared" si="2"/>
        <v>0</v>
      </c>
      <c r="L77" s="115">
        <f t="shared" si="3"/>
        <v>0</v>
      </c>
      <c r="M77" s="116">
        <v>1</v>
      </c>
    </row>
    <row r="78" spans="1:13" ht="33.75">
      <c r="A78" s="35">
        <v>305</v>
      </c>
      <c r="B78" s="36">
        <v>1104651</v>
      </c>
      <c r="C78" s="37" t="s">
        <v>194</v>
      </c>
      <c r="D78" s="38" t="s">
        <v>195</v>
      </c>
      <c r="E78" s="39" t="s">
        <v>44</v>
      </c>
      <c r="F78" s="39" t="s">
        <v>197</v>
      </c>
      <c r="G78" s="40" t="s">
        <v>36</v>
      </c>
      <c r="H78" s="49">
        <v>482.7</v>
      </c>
      <c r="I78" s="55"/>
      <c r="J78" s="40">
        <v>482.7</v>
      </c>
      <c r="K78" s="118">
        <f t="shared" si="2"/>
        <v>0</v>
      </c>
      <c r="L78" s="115">
        <f t="shared" si="3"/>
        <v>0</v>
      </c>
      <c r="M78" s="116">
        <v>1</v>
      </c>
    </row>
    <row r="79" spans="1:13" ht="22.5">
      <c r="A79" s="35">
        <v>310</v>
      </c>
      <c r="B79" s="41">
        <v>1103578</v>
      </c>
      <c r="C79" s="42" t="s">
        <v>198</v>
      </c>
      <c r="D79" s="43" t="s">
        <v>199</v>
      </c>
      <c r="E79" s="44" t="s">
        <v>135</v>
      </c>
      <c r="F79" s="44" t="s">
        <v>41</v>
      </c>
      <c r="G79" s="40" t="s">
        <v>36</v>
      </c>
      <c r="H79" s="50">
        <v>148.4</v>
      </c>
      <c r="I79" s="55"/>
      <c r="J79" s="51">
        <v>145.95</v>
      </c>
      <c r="K79" s="118">
        <f t="shared" si="2"/>
        <v>0</v>
      </c>
      <c r="L79" s="115">
        <f t="shared" si="3"/>
        <v>0</v>
      </c>
      <c r="M79" s="116">
        <v>5</v>
      </c>
    </row>
    <row r="80" spans="1:13" ht="22.5">
      <c r="A80" s="35">
        <v>311</v>
      </c>
      <c r="B80" s="41">
        <v>1103579</v>
      </c>
      <c r="C80" s="42" t="s">
        <v>198</v>
      </c>
      <c r="D80" s="43" t="s">
        <v>199</v>
      </c>
      <c r="E80" s="44" t="s">
        <v>135</v>
      </c>
      <c r="F80" s="44" t="s">
        <v>200</v>
      </c>
      <c r="G80" s="40" t="s">
        <v>36</v>
      </c>
      <c r="H80" s="50">
        <v>292.8</v>
      </c>
      <c r="I80" s="55"/>
      <c r="J80" s="51">
        <v>287.41</v>
      </c>
      <c r="K80" s="118">
        <f t="shared" si="2"/>
        <v>0</v>
      </c>
      <c r="L80" s="115">
        <f t="shared" si="3"/>
        <v>0</v>
      </c>
      <c r="M80" s="116">
        <v>5</v>
      </c>
    </row>
    <row r="81" spans="1:13" ht="22.5">
      <c r="A81" s="35">
        <v>330</v>
      </c>
      <c r="B81" s="41">
        <v>1103873</v>
      </c>
      <c r="C81" s="42" t="s">
        <v>201</v>
      </c>
      <c r="D81" s="43" t="s">
        <v>202</v>
      </c>
      <c r="E81" s="44" t="s">
        <v>135</v>
      </c>
      <c r="F81" s="44" t="s">
        <v>41</v>
      </c>
      <c r="G81" s="40" t="s">
        <v>36</v>
      </c>
      <c r="H81" s="50">
        <v>108.7</v>
      </c>
      <c r="I81" s="55"/>
      <c r="J81" s="51">
        <v>104.2</v>
      </c>
      <c r="K81" s="118">
        <f t="shared" si="2"/>
        <v>0</v>
      </c>
      <c r="L81" s="115">
        <f t="shared" si="3"/>
        <v>0</v>
      </c>
      <c r="M81" s="116">
        <v>2</v>
      </c>
    </row>
    <row r="82" spans="1:13" ht="22.5">
      <c r="A82" s="35">
        <v>331</v>
      </c>
      <c r="B82" s="41">
        <v>1103874</v>
      </c>
      <c r="C82" s="42" t="s">
        <v>201</v>
      </c>
      <c r="D82" s="43" t="s">
        <v>202</v>
      </c>
      <c r="E82" s="44" t="s">
        <v>135</v>
      </c>
      <c r="F82" s="44" t="s">
        <v>200</v>
      </c>
      <c r="G82" s="40" t="s">
        <v>36</v>
      </c>
      <c r="H82" s="50">
        <v>297</v>
      </c>
      <c r="I82" s="55"/>
      <c r="J82" s="51">
        <v>284.7</v>
      </c>
      <c r="K82" s="118">
        <f t="shared" si="2"/>
        <v>0</v>
      </c>
      <c r="L82" s="115">
        <f t="shared" si="3"/>
        <v>0</v>
      </c>
      <c r="M82" s="116">
        <v>2</v>
      </c>
    </row>
    <row r="83" spans="1:13" ht="22.5">
      <c r="A83" s="35">
        <v>333</v>
      </c>
      <c r="B83" s="36">
        <v>1103916</v>
      </c>
      <c r="C83" s="37" t="s">
        <v>203</v>
      </c>
      <c r="D83" s="38" t="s">
        <v>204</v>
      </c>
      <c r="E83" s="39" t="s">
        <v>38</v>
      </c>
      <c r="F83" s="39" t="s">
        <v>205</v>
      </c>
      <c r="G83" s="40" t="s">
        <v>36</v>
      </c>
      <c r="H83" s="49">
        <v>461.1</v>
      </c>
      <c r="I83" s="55"/>
      <c r="J83" s="40">
        <v>461.1</v>
      </c>
      <c r="K83" s="118">
        <f t="shared" si="2"/>
        <v>0</v>
      </c>
      <c r="L83" s="115">
        <f t="shared" si="3"/>
        <v>0</v>
      </c>
      <c r="M83" s="116">
        <v>1</v>
      </c>
    </row>
    <row r="84" spans="1:13" ht="22.5">
      <c r="A84" s="35">
        <v>334</v>
      </c>
      <c r="B84" s="36">
        <v>1103915</v>
      </c>
      <c r="C84" s="37" t="s">
        <v>203</v>
      </c>
      <c r="D84" s="38" t="s">
        <v>204</v>
      </c>
      <c r="E84" s="39" t="s">
        <v>38</v>
      </c>
      <c r="F84" s="39" t="s">
        <v>206</v>
      </c>
      <c r="G84" s="40" t="s">
        <v>36</v>
      </c>
      <c r="H84" s="49">
        <v>461.1</v>
      </c>
      <c r="I84" s="55"/>
      <c r="J84" s="40">
        <v>461.1</v>
      </c>
      <c r="K84" s="118">
        <f t="shared" si="2"/>
        <v>0</v>
      </c>
      <c r="L84" s="115">
        <f t="shared" si="3"/>
        <v>0</v>
      </c>
      <c r="M84" s="116">
        <v>1</v>
      </c>
    </row>
    <row r="85" spans="1:13" ht="22.5">
      <c r="A85" s="35">
        <v>339</v>
      </c>
      <c r="B85" s="36">
        <v>1103901</v>
      </c>
      <c r="C85" s="37" t="s">
        <v>203</v>
      </c>
      <c r="D85" s="38" t="s">
        <v>207</v>
      </c>
      <c r="E85" s="39" t="s">
        <v>208</v>
      </c>
      <c r="F85" s="39" t="s">
        <v>209</v>
      </c>
      <c r="G85" s="40" t="s">
        <v>36</v>
      </c>
      <c r="H85" s="49">
        <v>145.8</v>
      </c>
      <c r="I85" s="55"/>
      <c r="J85" s="40">
        <v>143.22</v>
      </c>
      <c r="K85" s="118">
        <f t="shared" si="2"/>
        <v>0</v>
      </c>
      <c r="L85" s="115">
        <f t="shared" si="3"/>
        <v>0</v>
      </c>
      <c r="M85" s="116">
        <v>4</v>
      </c>
    </row>
    <row r="86" spans="1:13" ht="22.5">
      <c r="A86" s="35">
        <v>340</v>
      </c>
      <c r="B86" s="36">
        <v>1103906</v>
      </c>
      <c r="C86" s="37" t="s">
        <v>203</v>
      </c>
      <c r="D86" s="38" t="s">
        <v>207</v>
      </c>
      <c r="E86" s="39" t="s">
        <v>208</v>
      </c>
      <c r="F86" s="39" t="s">
        <v>210</v>
      </c>
      <c r="G86" s="40" t="s">
        <v>36</v>
      </c>
      <c r="H86" s="49">
        <v>283.7</v>
      </c>
      <c r="I86" s="55"/>
      <c r="J86" s="40">
        <v>278.68</v>
      </c>
      <c r="K86" s="118">
        <f t="shared" si="2"/>
        <v>0</v>
      </c>
      <c r="L86" s="115">
        <f t="shared" si="3"/>
        <v>0</v>
      </c>
      <c r="M86" s="116">
        <v>4</v>
      </c>
    </row>
    <row r="87" spans="1:13" ht="22.5">
      <c r="A87" s="35">
        <v>355</v>
      </c>
      <c r="B87" s="41">
        <v>1103256</v>
      </c>
      <c r="C87" s="77" t="s">
        <v>211</v>
      </c>
      <c r="D87" s="78" t="s">
        <v>212</v>
      </c>
      <c r="E87" s="79" t="s">
        <v>135</v>
      </c>
      <c r="F87" s="79" t="s">
        <v>213</v>
      </c>
      <c r="G87" s="40" t="s">
        <v>36</v>
      </c>
      <c r="H87" s="50">
        <v>116.5</v>
      </c>
      <c r="I87" s="55"/>
      <c r="J87" s="51">
        <v>114.44</v>
      </c>
      <c r="K87" s="118">
        <f t="shared" si="2"/>
        <v>0</v>
      </c>
      <c r="L87" s="115">
        <f t="shared" si="3"/>
        <v>0</v>
      </c>
      <c r="M87" s="116">
        <v>4</v>
      </c>
    </row>
    <row r="88" spans="1:13" ht="22.5">
      <c r="A88" s="35">
        <v>356</v>
      </c>
      <c r="B88" s="41">
        <v>1103260</v>
      </c>
      <c r="C88" s="77" t="s">
        <v>211</v>
      </c>
      <c r="D88" s="78" t="s">
        <v>212</v>
      </c>
      <c r="E88" s="79" t="s">
        <v>135</v>
      </c>
      <c r="F88" s="79" t="s">
        <v>174</v>
      </c>
      <c r="G88" s="40" t="s">
        <v>36</v>
      </c>
      <c r="H88" s="50">
        <v>202.8</v>
      </c>
      <c r="I88" s="55"/>
      <c r="J88" s="51">
        <v>199.21</v>
      </c>
      <c r="K88" s="118">
        <f t="shared" si="2"/>
        <v>0</v>
      </c>
      <c r="L88" s="115">
        <f t="shared" si="3"/>
        <v>0</v>
      </c>
      <c r="M88" s="116">
        <v>4</v>
      </c>
    </row>
    <row r="89" spans="1:13" ht="22.5">
      <c r="A89" s="35">
        <v>357</v>
      </c>
      <c r="B89" s="41">
        <v>1103264</v>
      </c>
      <c r="C89" s="77" t="s">
        <v>211</v>
      </c>
      <c r="D89" s="78" t="s">
        <v>212</v>
      </c>
      <c r="E89" s="79" t="s">
        <v>135</v>
      </c>
      <c r="F89" s="79" t="s">
        <v>41</v>
      </c>
      <c r="G89" s="40" t="s">
        <v>36</v>
      </c>
      <c r="H89" s="50">
        <v>290.9</v>
      </c>
      <c r="I89" s="55"/>
      <c r="J89" s="51">
        <v>285.75</v>
      </c>
      <c r="K89" s="118">
        <f t="shared" si="2"/>
        <v>0</v>
      </c>
      <c r="L89" s="115">
        <f t="shared" si="3"/>
        <v>0</v>
      </c>
      <c r="M89" s="116">
        <v>4</v>
      </c>
    </row>
    <row r="90" spans="1:13" ht="22.5">
      <c r="A90" s="35">
        <v>364</v>
      </c>
      <c r="B90" s="36">
        <v>1103732</v>
      </c>
      <c r="C90" s="37" t="s">
        <v>214</v>
      </c>
      <c r="D90" s="38" t="s">
        <v>215</v>
      </c>
      <c r="E90" s="39" t="s">
        <v>38</v>
      </c>
      <c r="F90" s="39" t="s">
        <v>139</v>
      </c>
      <c r="G90" s="40" t="s">
        <v>36</v>
      </c>
      <c r="H90" s="49">
        <v>236.2</v>
      </c>
      <c r="I90" s="55"/>
      <c r="J90" s="40">
        <v>232.07</v>
      </c>
      <c r="K90" s="118">
        <f t="shared" si="2"/>
        <v>0</v>
      </c>
      <c r="L90" s="115">
        <f t="shared" si="3"/>
        <v>0</v>
      </c>
      <c r="M90" s="116">
        <v>4</v>
      </c>
    </row>
    <row r="91" spans="1:13" ht="22.5">
      <c r="A91" s="35">
        <v>369</v>
      </c>
      <c r="B91" s="36">
        <v>1103810</v>
      </c>
      <c r="C91" s="37" t="s">
        <v>216</v>
      </c>
      <c r="D91" s="38" t="s">
        <v>217</v>
      </c>
      <c r="E91" s="39" t="s">
        <v>135</v>
      </c>
      <c r="F91" s="39" t="s">
        <v>218</v>
      </c>
      <c r="G91" s="40" t="s">
        <v>36</v>
      </c>
      <c r="H91" s="49">
        <v>292.6</v>
      </c>
      <c r="I91" s="55"/>
      <c r="J91" s="40">
        <v>281.89</v>
      </c>
      <c r="K91" s="118">
        <f t="shared" si="2"/>
        <v>0</v>
      </c>
      <c r="L91" s="115">
        <f t="shared" si="3"/>
        <v>0</v>
      </c>
      <c r="M91" s="116">
        <v>3</v>
      </c>
    </row>
    <row r="92" spans="1:13" ht="22.5">
      <c r="A92" s="35">
        <v>370</v>
      </c>
      <c r="B92" s="36">
        <v>1103811</v>
      </c>
      <c r="C92" s="37" t="s">
        <v>216</v>
      </c>
      <c r="D92" s="38" t="s">
        <v>217</v>
      </c>
      <c r="E92" s="39" t="s">
        <v>135</v>
      </c>
      <c r="F92" s="39" t="s">
        <v>62</v>
      </c>
      <c r="G92" s="40" t="s">
        <v>36</v>
      </c>
      <c r="H92" s="49">
        <v>349.7</v>
      </c>
      <c r="I92" s="55"/>
      <c r="J92" s="40">
        <v>336.55</v>
      </c>
      <c r="K92" s="118">
        <f t="shared" si="2"/>
        <v>0</v>
      </c>
      <c r="L92" s="115">
        <f t="shared" si="3"/>
        <v>0</v>
      </c>
      <c r="M92" s="116">
        <v>3</v>
      </c>
    </row>
    <row r="93" spans="1:13" ht="22.5">
      <c r="A93" s="35">
        <v>377</v>
      </c>
      <c r="B93" s="41">
        <v>1401503</v>
      </c>
      <c r="C93" s="42" t="s">
        <v>219</v>
      </c>
      <c r="D93" s="43" t="s">
        <v>220</v>
      </c>
      <c r="E93" s="44" t="s">
        <v>135</v>
      </c>
      <c r="F93" s="44" t="s">
        <v>221</v>
      </c>
      <c r="G93" s="40" t="s">
        <v>36</v>
      </c>
      <c r="H93" s="50">
        <v>264.8</v>
      </c>
      <c r="I93" s="55"/>
      <c r="J93" s="51">
        <v>260.17</v>
      </c>
      <c r="K93" s="118">
        <f t="shared" si="2"/>
        <v>0</v>
      </c>
      <c r="L93" s="115">
        <f t="shared" si="3"/>
        <v>0</v>
      </c>
      <c r="M93" s="116">
        <v>5</v>
      </c>
    </row>
    <row r="94" spans="1:13" ht="22.5">
      <c r="A94" s="35">
        <v>378</v>
      </c>
      <c r="B94" s="41">
        <v>1401499</v>
      </c>
      <c r="C94" s="42" t="s">
        <v>219</v>
      </c>
      <c r="D94" s="43" t="s">
        <v>222</v>
      </c>
      <c r="E94" s="44" t="s">
        <v>135</v>
      </c>
      <c r="F94" s="44" t="s">
        <v>223</v>
      </c>
      <c r="G94" s="40" t="s">
        <v>36</v>
      </c>
      <c r="H94" s="50">
        <v>221.9</v>
      </c>
      <c r="I94" s="55"/>
      <c r="J94" s="51">
        <v>218.33</v>
      </c>
      <c r="K94" s="118">
        <f t="shared" si="2"/>
        <v>0</v>
      </c>
      <c r="L94" s="115">
        <f t="shared" si="3"/>
        <v>0</v>
      </c>
      <c r="M94" s="116">
        <v>5</v>
      </c>
    </row>
    <row r="95" spans="1:13" ht="22.5">
      <c r="A95" s="35">
        <v>391</v>
      </c>
      <c r="B95" s="36">
        <v>1401251</v>
      </c>
      <c r="C95" s="37" t="s">
        <v>224</v>
      </c>
      <c r="D95" s="38" t="s">
        <v>225</v>
      </c>
      <c r="E95" s="39" t="s">
        <v>135</v>
      </c>
      <c r="F95" s="39" t="s">
        <v>226</v>
      </c>
      <c r="G95" s="40" t="s">
        <v>36</v>
      </c>
      <c r="H95" s="49">
        <v>156.1</v>
      </c>
      <c r="I95" s="55"/>
      <c r="J95" s="40">
        <v>153.34</v>
      </c>
      <c r="K95" s="118">
        <f t="shared" si="2"/>
        <v>0</v>
      </c>
      <c r="L95" s="115">
        <f t="shared" si="3"/>
        <v>0</v>
      </c>
      <c r="M95" s="116">
        <v>4</v>
      </c>
    </row>
    <row r="96" spans="1:13" ht="22.5">
      <c r="A96" s="35">
        <v>392</v>
      </c>
      <c r="B96" s="36">
        <v>1401252</v>
      </c>
      <c r="C96" s="37" t="s">
        <v>224</v>
      </c>
      <c r="D96" s="38" t="s">
        <v>225</v>
      </c>
      <c r="E96" s="39" t="s">
        <v>135</v>
      </c>
      <c r="F96" s="39" t="s">
        <v>227</v>
      </c>
      <c r="G96" s="40" t="s">
        <v>36</v>
      </c>
      <c r="H96" s="49">
        <v>312.1</v>
      </c>
      <c r="I96" s="55"/>
      <c r="J96" s="40">
        <v>306.58</v>
      </c>
      <c r="K96" s="118">
        <f t="shared" si="2"/>
        <v>0</v>
      </c>
      <c r="L96" s="115">
        <f t="shared" si="3"/>
        <v>0</v>
      </c>
      <c r="M96" s="116">
        <v>4</v>
      </c>
    </row>
    <row r="97" spans="1:13" ht="22.5">
      <c r="A97" s="35">
        <v>393</v>
      </c>
      <c r="B97" s="36">
        <v>1401255</v>
      </c>
      <c r="C97" s="37" t="s">
        <v>224</v>
      </c>
      <c r="D97" s="38" t="s">
        <v>225</v>
      </c>
      <c r="E97" s="39" t="s">
        <v>135</v>
      </c>
      <c r="F97" s="39" t="s">
        <v>228</v>
      </c>
      <c r="G97" s="40" t="s">
        <v>36</v>
      </c>
      <c r="H97" s="49">
        <v>505.8</v>
      </c>
      <c r="I97" s="55"/>
      <c r="J97" s="40">
        <v>496.85</v>
      </c>
      <c r="K97" s="118">
        <f t="shared" si="2"/>
        <v>0</v>
      </c>
      <c r="L97" s="115">
        <f t="shared" si="3"/>
        <v>0</v>
      </c>
      <c r="M97" s="116">
        <v>4</v>
      </c>
    </row>
    <row r="98" spans="1:13" ht="22.5">
      <c r="A98" s="35">
        <v>394</v>
      </c>
      <c r="B98" s="36">
        <v>1401606</v>
      </c>
      <c r="C98" s="37" t="s">
        <v>224</v>
      </c>
      <c r="D98" s="38" t="s">
        <v>229</v>
      </c>
      <c r="E98" s="39" t="s">
        <v>38</v>
      </c>
      <c r="F98" s="39" t="s">
        <v>230</v>
      </c>
      <c r="G98" s="40" t="s">
        <v>36</v>
      </c>
      <c r="H98" s="49">
        <v>461.1</v>
      </c>
      <c r="I98" s="55"/>
      <c r="J98" s="40">
        <v>461.1</v>
      </c>
      <c r="K98" s="118">
        <f t="shared" si="2"/>
        <v>0</v>
      </c>
      <c r="L98" s="115">
        <f t="shared" si="3"/>
        <v>0</v>
      </c>
      <c r="M98" s="116">
        <v>1</v>
      </c>
    </row>
    <row r="99" spans="1:13" ht="22.5">
      <c r="A99" s="35">
        <v>395</v>
      </c>
      <c r="B99" s="36">
        <v>1401607</v>
      </c>
      <c r="C99" s="37" t="s">
        <v>224</v>
      </c>
      <c r="D99" s="38" t="s">
        <v>231</v>
      </c>
      <c r="E99" s="39" t="s">
        <v>38</v>
      </c>
      <c r="F99" s="39" t="s">
        <v>232</v>
      </c>
      <c r="G99" s="40" t="s">
        <v>36</v>
      </c>
      <c r="H99" s="49">
        <v>973.4</v>
      </c>
      <c r="I99" s="55"/>
      <c r="J99" s="40">
        <v>973.4</v>
      </c>
      <c r="K99" s="118">
        <f t="shared" si="2"/>
        <v>0</v>
      </c>
      <c r="L99" s="115">
        <f t="shared" si="3"/>
        <v>0</v>
      </c>
      <c r="M99" s="116">
        <v>1</v>
      </c>
    </row>
    <row r="100" spans="1:13" ht="22.5">
      <c r="A100" s="35">
        <v>397</v>
      </c>
      <c r="B100" s="41">
        <v>1401131</v>
      </c>
      <c r="C100" s="42" t="s">
        <v>233</v>
      </c>
      <c r="D100" s="43" t="s">
        <v>234</v>
      </c>
      <c r="E100" s="44" t="s">
        <v>135</v>
      </c>
      <c r="F100" s="44" t="s">
        <v>235</v>
      </c>
      <c r="G100" s="40" t="s">
        <v>36</v>
      </c>
      <c r="H100" s="50">
        <v>160.1</v>
      </c>
      <c r="I100" s="55"/>
      <c r="J100" s="51">
        <v>157.27</v>
      </c>
      <c r="K100" s="118">
        <f t="shared" si="2"/>
        <v>0</v>
      </c>
      <c r="L100" s="115">
        <f t="shared" si="3"/>
        <v>0</v>
      </c>
      <c r="M100" s="116">
        <v>4</v>
      </c>
    </row>
    <row r="101" spans="1:13" ht="22.5">
      <c r="A101" s="35">
        <v>403</v>
      </c>
      <c r="B101" s="41">
        <v>1401932</v>
      </c>
      <c r="C101" s="42" t="s">
        <v>233</v>
      </c>
      <c r="D101" s="43" t="s">
        <v>236</v>
      </c>
      <c r="E101" s="44" t="s">
        <v>135</v>
      </c>
      <c r="F101" s="44" t="s">
        <v>237</v>
      </c>
      <c r="G101" s="40" t="s">
        <v>36</v>
      </c>
      <c r="H101" s="50">
        <v>160.1</v>
      </c>
      <c r="I101" s="55"/>
      <c r="J101" s="51">
        <v>157.52</v>
      </c>
      <c r="K101" s="118">
        <f t="shared" si="2"/>
        <v>0</v>
      </c>
      <c r="L101" s="115">
        <f t="shared" si="3"/>
        <v>0</v>
      </c>
      <c r="M101" s="116">
        <v>3</v>
      </c>
    </row>
    <row r="102" spans="1:13" ht="22.5">
      <c r="A102" s="35">
        <v>404</v>
      </c>
      <c r="B102" s="41">
        <v>1401130</v>
      </c>
      <c r="C102" s="42" t="s">
        <v>233</v>
      </c>
      <c r="D102" s="43" t="s">
        <v>238</v>
      </c>
      <c r="E102" s="44" t="s">
        <v>208</v>
      </c>
      <c r="F102" s="44" t="s">
        <v>239</v>
      </c>
      <c r="G102" s="40" t="s">
        <v>36</v>
      </c>
      <c r="H102" s="50">
        <v>131.7</v>
      </c>
      <c r="I102" s="55"/>
      <c r="J102" s="51">
        <v>129.37</v>
      </c>
      <c r="K102" s="118">
        <f t="shared" si="2"/>
        <v>0</v>
      </c>
      <c r="L102" s="115">
        <f t="shared" si="3"/>
        <v>0</v>
      </c>
      <c r="M102" s="116">
        <v>4</v>
      </c>
    </row>
    <row r="103" spans="1:13" ht="22.5">
      <c r="A103" s="35">
        <v>407</v>
      </c>
      <c r="B103" s="36">
        <v>1401030</v>
      </c>
      <c r="C103" s="37" t="s">
        <v>240</v>
      </c>
      <c r="D103" s="38" t="s">
        <v>241</v>
      </c>
      <c r="E103" s="39" t="s">
        <v>38</v>
      </c>
      <c r="F103" s="39" t="s">
        <v>242</v>
      </c>
      <c r="G103" s="40" t="s">
        <v>36</v>
      </c>
      <c r="H103" s="49">
        <v>237.2</v>
      </c>
      <c r="I103" s="55"/>
      <c r="J103" s="40">
        <v>233.05</v>
      </c>
      <c r="K103" s="118">
        <f t="shared" si="2"/>
        <v>0</v>
      </c>
      <c r="L103" s="115">
        <f t="shared" si="3"/>
        <v>0</v>
      </c>
      <c r="M103" s="116">
        <v>3</v>
      </c>
    </row>
    <row r="104" spans="1:13" ht="22.5">
      <c r="A104" s="35">
        <v>411</v>
      </c>
      <c r="B104" s="36">
        <v>1103884</v>
      </c>
      <c r="C104" s="37" t="s">
        <v>243</v>
      </c>
      <c r="D104" s="38" t="s">
        <v>244</v>
      </c>
      <c r="E104" s="39" t="s">
        <v>135</v>
      </c>
      <c r="F104" s="39" t="s">
        <v>245</v>
      </c>
      <c r="G104" s="40" t="s">
        <v>36</v>
      </c>
      <c r="H104" s="49">
        <v>436.3</v>
      </c>
      <c r="I104" s="55"/>
      <c r="J104" s="40">
        <v>418.24</v>
      </c>
      <c r="K104" s="118">
        <f t="shared" si="2"/>
        <v>0</v>
      </c>
      <c r="L104" s="115">
        <f t="shared" si="3"/>
        <v>0</v>
      </c>
      <c r="M104" s="116">
        <v>2</v>
      </c>
    </row>
    <row r="105" spans="1:13" ht="22.5">
      <c r="A105" s="35">
        <v>412</v>
      </c>
      <c r="B105" s="36">
        <v>1103455</v>
      </c>
      <c r="C105" s="37" t="s">
        <v>243</v>
      </c>
      <c r="D105" s="38" t="s">
        <v>246</v>
      </c>
      <c r="E105" s="39" t="s">
        <v>135</v>
      </c>
      <c r="F105" s="39" t="s">
        <v>247</v>
      </c>
      <c r="G105" s="40" t="s">
        <v>36</v>
      </c>
      <c r="H105" s="49">
        <v>579.9</v>
      </c>
      <c r="I105" s="55"/>
      <c r="J105" s="40">
        <v>555.89</v>
      </c>
      <c r="K105" s="118">
        <f t="shared" si="2"/>
        <v>0</v>
      </c>
      <c r="L105" s="115">
        <f t="shared" si="3"/>
        <v>0</v>
      </c>
      <c r="M105" s="116">
        <v>2</v>
      </c>
    </row>
    <row r="106" spans="1:13" ht="22.5">
      <c r="A106" s="35">
        <v>413</v>
      </c>
      <c r="B106" s="36">
        <v>1103785</v>
      </c>
      <c r="C106" s="37" t="s">
        <v>243</v>
      </c>
      <c r="D106" s="38" t="s">
        <v>244</v>
      </c>
      <c r="E106" s="39" t="s">
        <v>135</v>
      </c>
      <c r="F106" s="39" t="s">
        <v>248</v>
      </c>
      <c r="G106" s="40" t="s">
        <v>36</v>
      </c>
      <c r="H106" s="49">
        <v>484.2</v>
      </c>
      <c r="I106" s="55"/>
      <c r="J106" s="40">
        <v>464.15</v>
      </c>
      <c r="K106" s="118">
        <f t="shared" si="2"/>
        <v>0</v>
      </c>
      <c r="L106" s="115">
        <f t="shared" si="3"/>
        <v>0</v>
      </c>
      <c r="M106" s="116">
        <v>2</v>
      </c>
    </row>
    <row r="107" spans="1:13" ht="22.5">
      <c r="A107" s="35">
        <v>414</v>
      </c>
      <c r="B107" s="36">
        <v>1103112</v>
      </c>
      <c r="C107" s="37" t="s">
        <v>249</v>
      </c>
      <c r="D107" s="38" t="s">
        <v>250</v>
      </c>
      <c r="E107" s="39" t="s">
        <v>135</v>
      </c>
      <c r="F107" s="39" t="s">
        <v>251</v>
      </c>
      <c r="G107" s="40" t="s">
        <v>36</v>
      </c>
      <c r="H107" s="49">
        <v>736.7</v>
      </c>
      <c r="I107" s="55"/>
      <c r="J107" s="40">
        <v>736.7</v>
      </c>
      <c r="K107" s="118">
        <f t="shared" si="2"/>
        <v>0</v>
      </c>
      <c r="L107" s="115">
        <f t="shared" si="3"/>
        <v>0</v>
      </c>
      <c r="M107" s="116">
        <v>1</v>
      </c>
    </row>
    <row r="108" spans="1:13" ht="22.5">
      <c r="A108" s="35">
        <v>415</v>
      </c>
      <c r="B108" s="36">
        <v>1103114</v>
      </c>
      <c r="C108" s="37" t="s">
        <v>249</v>
      </c>
      <c r="D108" s="38" t="s">
        <v>250</v>
      </c>
      <c r="E108" s="39" t="s">
        <v>135</v>
      </c>
      <c r="F108" s="39" t="s">
        <v>252</v>
      </c>
      <c r="G108" s="40" t="s">
        <v>36</v>
      </c>
      <c r="H108" s="49">
        <v>721.2</v>
      </c>
      <c r="I108" s="55"/>
      <c r="J108" s="40">
        <v>721.2</v>
      </c>
      <c r="K108" s="118">
        <f t="shared" si="2"/>
        <v>0</v>
      </c>
      <c r="L108" s="115">
        <f t="shared" si="3"/>
        <v>0</v>
      </c>
      <c r="M108" s="116">
        <v>1</v>
      </c>
    </row>
    <row r="109" spans="1:13" ht="22.5">
      <c r="A109" s="35">
        <v>416</v>
      </c>
      <c r="B109" s="36">
        <v>1103115</v>
      </c>
      <c r="C109" s="37" t="s">
        <v>249</v>
      </c>
      <c r="D109" s="38" t="s">
        <v>250</v>
      </c>
      <c r="E109" s="39" t="s">
        <v>135</v>
      </c>
      <c r="F109" s="39" t="s">
        <v>253</v>
      </c>
      <c r="G109" s="40" t="s">
        <v>36</v>
      </c>
      <c r="H109" s="49">
        <v>824.4</v>
      </c>
      <c r="I109" s="55"/>
      <c r="J109" s="40">
        <v>824.4</v>
      </c>
      <c r="K109" s="118">
        <f t="shared" si="2"/>
        <v>0</v>
      </c>
      <c r="L109" s="115">
        <f t="shared" si="3"/>
        <v>0</v>
      </c>
      <c r="M109" s="116">
        <v>1</v>
      </c>
    </row>
    <row r="110" spans="1:13" ht="22.5">
      <c r="A110" s="35">
        <v>417</v>
      </c>
      <c r="B110" s="36">
        <v>1103116</v>
      </c>
      <c r="C110" s="37" t="s">
        <v>249</v>
      </c>
      <c r="D110" s="38" t="s">
        <v>250</v>
      </c>
      <c r="E110" s="39" t="s">
        <v>135</v>
      </c>
      <c r="F110" s="39" t="s">
        <v>254</v>
      </c>
      <c r="G110" s="40" t="s">
        <v>36</v>
      </c>
      <c r="H110" s="49">
        <v>772.4</v>
      </c>
      <c r="I110" s="55"/>
      <c r="J110" s="40">
        <v>772.4</v>
      </c>
      <c r="K110" s="118">
        <f t="shared" si="2"/>
        <v>0</v>
      </c>
      <c r="L110" s="115">
        <f t="shared" si="3"/>
        <v>0</v>
      </c>
      <c r="M110" s="116">
        <v>1</v>
      </c>
    </row>
    <row r="111" spans="1:13" ht="22.5">
      <c r="A111" s="35">
        <v>420</v>
      </c>
      <c r="B111" s="57">
        <v>1103851</v>
      </c>
      <c r="C111" s="37" t="s">
        <v>249</v>
      </c>
      <c r="D111" s="38" t="s">
        <v>255</v>
      </c>
      <c r="E111" s="39" t="s">
        <v>135</v>
      </c>
      <c r="F111" s="44" t="s">
        <v>256</v>
      </c>
      <c r="G111" s="40" t="s">
        <v>36</v>
      </c>
      <c r="H111" s="111">
        <v>323.1</v>
      </c>
      <c r="I111" s="55"/>
      <c r="J111" s="113">
        <v>317.38</v>
      </c>
      <c r="K111" s="118">
        <f t="shared" si="2"/>
        <v>0</v>
      </c>
      <c r="L111" s="115">
        <f t="shared" si="3"/>
        <v>0</v>
      </c>
      <c r="M111" s="116">
        <v>4</v>
      </c>
    </row>
    <row r="112" spans="1:13" ht="22.5">
      <c r="A112" s="35">
        <v>421</v>
      </c>
      <c r="B112" s="57">
        <v>1103852</v>
      </c>
      <c r="C112" s="37" t="s">
        <v>249</v>
      </c>
      <c r="D112" s="38" t="s">
        <v>255</v>
      </c>
      <c r="E112" s="39" t="s">
        <v>135</v>
      </c>
      <c r="F112" s="44" t="s">
        <v>257</v>
      </c>
      <c r="G112" s="40" t="s">
        <v>36</v>
      </c>
      <c r="H112" s="111">
        <v>323.1</v>
      </c>
      <c r="I112" s="55"/>
      <c r="J112" s="113">
        <v>317.38</v>
      </c>
      <c r="K112" s="118">
        <f t="shared" si="2"/>
        <v>0</v>
      </c>
      <c r="L112" s="115">
        <f t="shared" si="3"/>
        <v>0</v>
      </c>
      <c r="M112" s="116">
        <v>4</v>
      </c>
    </row>
    <row r="113" spans="1:13" ht="22.5">
      <c r="A113" s="35">
        <v>422</v>
      </c>
      <c r="B113" s="57">
        <v>1103853</v>
      </c>
      <c r="C113" s="37" t="s">
        <v>249</v>
      </c>
      <c r="D113" s="38" t="s">
        <v>255</v>
      </c>
      <c r="E113" s="39" t="s">
        <v>135</v>
      </c>
      <c r="F113" s="44" t="s">
        <v>258</v>
      </c>
      <c r="G113" s="40" t="s">
        <v>36</v>
      </c>
      <c r="H113" s="111">
        <v>531</v>
      </c>
      <c r="I113" s="55"/>
      <c r="J113" s="113">
        <v>521.6</v>
      </c>
      <c r="K113" s="118">
        <f t="shared" si="2"/>
        <v>0</v>
      </c>
      <c r="L113" s="115">
        <f t="shared" si="3"/>
        <v>0</v>
      </c>
      <c r="M113" s="116">
        <v>4</v>
      </c>
    </row>
    <row r="114" spans="1:13" ht="22.5">
      <c r="A114" s="35">
        <v>423</v>
      </c>
      <c r="B114" s="57">
        <v>1103854</v>
      </c>
      <c r="C114" s="37" t="s">
        <v>249</v>
      </c>
      <c r="D114" s="38" t="s">
        <v>255</v>
      </c>
      <c r="E114" s="39" t="s">
        <v>135</v>
      </c>
      <c r="F114" s="44" t="s">
        <v>259</v>
      </c>
      <c r="G114" s="40" t="s">
        <v>36</v>
      </c>
      <c r="H114" s="111">
        <v>564.7</v>
      </c>
      <c r="I114" s="55"/>
      <c r="J114" s="113">
        <v>554.7</v>
      </c>
      <c r="K114" s="118">
        <f t="shared" si="2"/>
        <v>0</v>
      </c>
      <c r="L114" s="115">
        <f t="shared" si="3"/>
        <v>0</v>
      </c>
      <c r="M114" s="116">
        <v>4</v>
      </c>
    </row>
    <row r="115" spans="1:13" ht="33.75">
      <c r="A115" s="35">
        <v>432</v>
      </c>
      <c r="B115" s="36">
        <v>1103605</v>
      </c>
      <c r="C115" s="37" t="s">
        <v>260</v>
      </c>
      <c r="D115" s="38" t="s">
        <v>261</v>
      </c>
      <c r="E115" s="39" t="s">
        <v>135</v>
      </c>
      <c r="F115" s="39" t="s">
        <v>262</v>
      </c>
      <c r="G115" s="40" t="s">
        <v>36</v>
      </c>
      <c r="H115" s="49">
        <v>273.1</v>
      </c>
      <c r="I115" s="55"/>
      <c r="J115" s="40">
        <v>268.27</v>
      </c>
      <c r="K115" s="118">
        <f t="shared" si="2"/>
        <v>0</v>
      </c>
      <c r="L115" s="115">
        <f t="shared" si="3"/>
        <v>0</v>
      </c>
      <c r="M115" s="116">
        <v>4</v>
      </c>
    </row>
    <row r="116" spans="1:13" ht="33.75">
      <c r="A116" s="35">
        <v>433</v>
      </c>
      <c r="B116" s="36">
        <v>1103608</v>
      </c>
      <c r="C116" s="37" t="s">
        <v>260</v>
      </c>
      <c r="D116" s="38" t="s">
        <v>261</v>
      </c>
      <c r="E116" s="39" t="s">
        <v>135</v>
      </c>
      <c r="F116" s="39" t="s">
        <v>263</v>
      </c>
      <c r="G116" s="40" t="s">
        <v>36</v>
      </c>
      <c r="H116" s="49">
        <v>476.7</v>
      </c>
      <c r="I116" s="55"/>
      <c r="J116" s="40">
        <v>468.26</v>
      </c>
      <c r="K116" s="118">
        <f t="shared" si="2"/>
        <v>0</v>
      </c>
      <c r="L116" s="115">
        <f t="shared" si="3"/>
        <v>0</v>
      </c>
      <c r="M116" s="116">
        <v>4</v>
      </c>
    </row>
    <row r="117" spans="1:13" ht="33.75">
      <c r="A117" s="35">
        <v>434</v>
      </c>
      <c r="B117" s="36">
        <v>1103611</v>
      </c>
      <c r="C117" s="37" t="s">
        <v>260</v>
      </c>
      <c r="D117" s="38" t="s">
        <v>261</v>
      </c>
      <c r="E117" s="39" t="s">
        <v>135</v>
      </c>
      <c r="F117" s="39" t="s">
        <v>264</v>
      </c>
      <c r="G117" s="40" t="s">
        <v>36</v>
      </c>
      <c r="H117" s="49">
        <v>508.4</v>
      </c>
      <c r="I117" s="55"/>
      <c r="J117" s="40">
        <v>499.4</v>
      </c>
      <c r="K117" s="118">
        <f t="shared" si="2"/>
        <v>0</v>
      </c>
      <c r="L117" s="115">
        <f t="shared" si="3"/>
        <v>0</v>
      </c>
      <c r="M117" s="116">
        <v>4</v>
      </c>
    </row>
    <row r="118" spans="1:13" ht="33.75">
      <c r="A118" s="35">
        <v>435</v>
      </c>
      <c r="B118" s="36">
        <v>1103614</v>
      </c>
      <c r="C118" s="37" t="s">
        <v>260</v>
      </c>
      <c r="D118" s="38" t="s">
        <v>261</v>
      </c>
      <c r="E118" s="39" t="s">
        <v>135</v>
      </c>
      <c r="F118" s="39" t="s">
        <v>265</v>
      </c>
      <c r="G118" s="40" t="s">
        <v>36</v>
      </c>
      <c r="H118" s="49">
        <v>651.5</v>
      </c>
      <c r="I118" s="55"/>
      <c r="J118" s="40">
        <v>639.97</v>
      </c>
      <c r="K118" s="118">
        <f t="shared" si="2"/>
        <v>0</v>
      </c>
      <c r="L118" s="115">
        <f t="shared" si="3"/>
        <v>0</v>
      </c>
      <c r="M118" s="116">
        <v>4</v>
      </c>
    </row>
    <row r="119" spans="1:13" ht="33.75">
      <c r="A119" s="35">
        <v>436</v>
      </c>
      <c r="B119" s="36">
        <v>1103617</v>
      </c>
      <c r="C119" s="37" t="s">
        <v>260</v>
      </c>
      <c r="D119" s="38" t="s">
        <v>261</v>
      </c>
      <c r="E119" s="39" t="s">
        <v>135</v>
      </c>
      <c r="F119" s="39" t="s">
        <v>266</v>
      </c>
      <c r="G119" s="40" t="s">
        <v>36</v>
      </c>
      <c r="H119" s="49">
        <v>714.4</v>
      </c>
      <c r="I119" s="55"/>
      <c r="J119" s="40">
        <v>701.76</v>
      </c>
      <c r="K119" s="118">
        <f t="shared" si="2"/>
        <v>0</v>
      </c>
      <c r="L119" s="115">
        <f t="shared" si="3"/>
        <v>0</v>
      </c>
      <c r="M119" s="116">
        <v>4</v>
      </c>
    </row>
    <row r="120" spans="1:13" ht="33.75">
      <c r="A120" s="35">
        <v>437</v>
      </c>
      <c r="B120" s="36">
        <v>1103600</v>
      </c>
      <c r="C120" s="37" t="s">
        <v>260</v>
      </c>
      <c r="D120" s="38" t="s">
        <v>267</v>
      </c>
      <c r="E120" s="39" t="s">
        <v>38</v>
      </c>
      <c r="F120" s="39" t="s">
        <v>268</v>
      </c>
      <c r="G120" s="40" t="s">
        <v>36</v>
      </c>
      <c r="H120" s="49">
        <v>825.6</v>
      </c>
      <c r="I120" s="55"/>
      <c r="J120" s="40">
        <v>825.6</v>
      </c>
      <c r="K120" s="118">
        <f t="shared" si="2"/>
        <v>0</v>
      </c>
      <c r="L120" s="115">
        <f t="shared" si="3"/>
        <v>0</v>
      </c>
      <c r="M120" s="116">
        <v>1</v>
      </c>
    </row>
    <row r="121" spans="1:13" ht="33.75">
      <c r="A121" s="35">
        <v>438</v>
      </c>
      <c r="B121" s="36">
        <v>1103602</v>
      </c>
      <c r="C121" s="37" t="s">
        <v>260</v>
      </c>
      <c r="D121" s="38" t="s">
        <v>267</v>
      </c>
      <c r="E121" s="39" t="s">
        <v>38</v>
      </c>
      <c r="F121" s="39" t="s">
        <v>269</v>
      </c>
      <c r="G121" s="40" t="s">
        <v>36</v>
      </c>
      <c r="H121" s="49">
        <v>857.5</v>
      </c>
      <c r="I121" s="55"/>
      <c r="J121" s="40">
        <v>857.5</v>
      </c>
      <c r="K121" s="118">
        <f t="shared" si="2"/>
        <v>0</v>
      </c>
      <c r="L121" s="115">
        <f t="shared" si="3"/>
        <v>0</v>
      </c>
      <c r="M121" s="116">
        <v>1</v>
      </c>
    </row>
    <row r="122" spans="1:13" ht="33.75">
      <c r="A122" s="35">
        <v>439</v>
      </c>
      <c r="B122" s="36">
        <v>1103603</v>
      </c>
      <c r="C122" s="37" t="s">
        <v>260</v>
      </c>
      <c r="D122" s="38" t="s">
        <v>267</v>
      </c>
      <c r="E122" s="39" t="s">
        <v>38</v>
      </c>
      <c r="F122" s="39" t="s">
        <v>270</v>
      </c>
      <c r="G122" s="40" t="s">
        <v>36</v>
      </c>
      <c r="H122" s="49">
        <v>1014.8</v>
      </c>
      <c r="I122" s="55"/>
      <c r="J122" s="40">
        <v>1014.8</v>
      </c>
      <c r="K122" s="118">
        <f t="shared" si="2"/>
        <v>0</v>
      </c>
      <c r="L122" s="115">
        <f t="shared" si="3"/>
        <v>0</v>
      </c>
      <c r="M122" s="116">
        <v>1</v>
      </c>
    </row>
    <row r="123" spans="1:13" ht="33.75">
      <c r="A123" s="35">
        <v>440</v>
      </c>
      <c r="B123" s="36">
        <v>1103604</v>
      </c>
      <c r="C123" s="37" t="s">
        <v>260</v>
      </c>
      <c r="D123" s="38" t="s">
        <v>267</v>
      </c>
      <c r="E123" s="39" t="s">
        <v>38</v>
      </c>
      <c r="F123" s="39" t="s">
        <v>271</v>
      </c>
      <c r="G123" s="40" t="s">
        <v>36</v>
      </c>
      <c r="H123" s="49">
        <v>1059.1</v>
      </c>
      <c r="I123" s="55"/>
      <c r="J123" s="40">
        <v>1059.1</v>
      </c>
      <c r="K123" s="118">
        <f t="shared" si="2"/>
        <v>0</v>
      </c>
      <c r="L123" s="115">
        <f t="shared" si="3"/>
        <v>0</v>
      </c>
      <c r="M123" s="116">
        <v>1</v>
      </c>
    </row>
    <row r="124" spans="1:13" ht="22.5">
      <c r="A124" s="35">
        <v>447</v>
      </c>
      <c r="B124" s="36">
        <v>1103351</v>
      </c>
      <c r="C124" s="37" t="s">
        <v>272</v>
      </c>
      <c r="D124" s="38" t="s">
        <v>273</v>
      </c>
      <c r="E124" s="39" t="s">
        <v>38</v>
      </c>
      <c r="F124" s="39" t="s">
        <v>43</v>
      </c>
      <c r="G124" s="40" t="s">
        <v>36</v>
      </c>
      <c r="H124" s="49">
        <v>174.4</v>
      </c>
      <c r="I124" s="55"/>
      <c r="J124" s="40">
        <v>171.52</v>
      </c>
      <c r="K124" s="118">
        <f t="shared" si="2"/>
        <v>0</v>
      </c>
      <c r="L124" s="115">
        <f t="shared" si="3"/>
        <v>0</v>
      </c>
      <c r="M124" s="116">
        <v>3</v>
      </c>
    </row>
    <row r="125" spans="1:13" ht="22.5">
      <c r="A125" s="35">
        <v>452</v>
      </c>
      <c r="B125" s="36">
        <v>1103792</v>
      </c>
      <c r="C125" s="37" t="s">
        <v>272</v>
      </c>
      <c r="D125" s="38" t="s">
        <v>274</v>
      </c>
      <c r="E125" s="39" t="s">
        <v>38</v>
      </c>
      <c r="F125" s="39" t="s">
        <v>165</v>
      </c>
      <c r="G125" s="40" t="s">
        <v>36</v>
      </c>
      <c r="H125" s="49">
        <v>162.8</v>
      </c>
      <c r="I125" s="55"/>
      <c r="J125" s="40">
        <v>159.92</v>
      </c>
      <c r="K125" s="118">
        <f t="shared" si="2"/>
        <v>0</v>
      </c>
      <c r="L125" s="115">
        <f t="shared" si="3"/>
        <v>0</v>
      </c>
      <c r="M125" s="116">
        <v>4</v>
      </c>
    </row>
    <row r="126" spans="1:13" ht="22.5">
      <c r="A126" s="35">
        <v>453</v>
      </c>
      <c r="B126" s="36">
        <v>1103003</v>
      </c>
      <c r="C126" s="37" t="s">
        <v>272</v>
      </c>
      <c r="D126" s="80" t="s">
        <v>275</v>
      </c>
      <c r="E126" s="39" t="s">
        <v>38</v>
      </c>
      <c r="F126" s="39" t="s">
        <v>43</v>
      </c>
      <c r="G126" s="40" t="s">
        <v>36</v>
      </c>
      <c r="H126" s="49">
        <v>174.4</v>
      </c>
      <c r="I126" s="55"/>
      <c r="J126" s="40">
        <v>174.4</v>
      </c>
      <c r="K126" s="118">
        <f t="shared" si="2"/>
        <v>0</v>
      </c>
      <c r="L126" s="115">
        <f t="shared" si="3"/>
        <v>0</v>
      </c>
      <c r="M126" s="116">
        <v>1</v>
      </c>
    </row>
    <row r="127" spans="1:13" ht="22.5">
      <c r="A127" s="35">
        <v>454</v>
      </c>
      <c r="B127" s="36">
        <v>1103446</v>
      </c>
      <c r="C127" s="81" t="s">
        <v>276</v>
      </c>
      <c r="D127" s="82" t="s">
        <v>277</v>
      </c>
      <c r="E127" s="83" t="s">
        <v>38</v>
      </c>
      <c r="F127" s="83" t="s">
        <v>278</v>
      </c>
      <c r="G127" s="40" t="s">
        <v>36</v>
      </c>
      <c r="H127" s="49">
        <v>166.6</v>
      </c>
      <c r="I127" s="55"/>
      <c r="J127" s="40">
        <v>163.65</v>
      </c>
      <c r="K127" s="118">
        <f t="shared" si="2"/>
        <v>0</v>
      </c>
      <c r="L127" s="115">
        <f t="shared" si="3"/>
        <v>0</v>
      </c>
      <c r="M127" s="116">
        <v>4</v>
      </c>
    </row>
    <row r="128" spans="1:13" ht="22.5">
      <c r="A128" s="35">
        <v>455</v>
      </c>
      <c r="B128" s="36">
        <v>1103445</v>
      </c>
      <c r="C128" s="81" t="s">
        <v>276</v>
      </c>
      <c r="D128" s="82" t="s">
        <v>277</v>
      </c>
      <c r="E128" s="83" t="s">
        <v>38</v>
      </c>
      <c r="F128" s="83" t="s">
        <v>279</v>
      </c>
      <c r="G128" s="40" t="s">
        <v>36</v>
      </c>
      <c r="H128" s="49">
        <v>257.7</v>
      </c>
      <c r="I128" s="55"/>
      <c r="J128" s="40">
        <v>253.14</v>
      </c>
      <c r="K128" s="118">
        <f t="shared" si="2"/>
        <v>0</v>
      </c>
      <c r="L128" s="115">
        <f t="shared" si="3"/>
        <v>0</v>
      </c>
      <c r="M128" s="116">
        <v>4</v>
      </c>
    </row>
    <row r="129" spans="1:13" ht="22.5">
      <c r="A129" s="35">
        <v>472</v>
      </c>
      <c r="B129" s="84">
        <v>1103930</v>
      </c>
      <c r="C129" s="85" t="s">
        <v>280</v>
      </c>
      <c r="D129" s="86" t="s">
        <v>281</v>
      </c>
      <c r="E129" s="87" t="s">
        <v>135</v>
      </c>
      <c r="F129" s="87" t="s">
        <v>60</v>
      </c>
      <c r="G129" s="40" t="s">
        <v>36</v>
      </c>
      <c r="H129" s="49">
        <v>237.7</v>
      </c>
      <c r="I129" s="55"/>
      <c r="J129" s="40">
        <v>233.49</v>
      </c>
      <c r="K129" s="118">
        <f t="shared" si="2"/>
        <v>0</v>
      </c>
      <c r="L129" s="115">
        <f t="shared" si="3"/>
        <v>0</v>
      </c>
      <c r="M129" s="116">
        <v>4</v>
      </c>
    </row>
    <row r="130" spans="1:13" ht="22.5">
      <c r="A130" s="35">
        <v>473</v>
      </c>
      <c r="B130" s="84">
        <v>1103931</v>
      </c>
      <c r="C130" s="85" t="s">
        <v>280</v>
      </c>
      <c r="D130" s="86" t="s">
        <v>281</v>
      </c>
      <c r="E130" s="87" t="s">
        <v>135</v>
      </c>
      <c r="F130" s="87" t="s">
        <v>278</v>
      </c>
      <c r="G130" s="40" t="s">
        <v>36</v>
      </c>
      <c r="H130" s="49">
        <v>397.2</v>
      </c>
      <c r="I130" s="55"/>
      <c r="J130" s="40">
        <v>390.17</v>
      </c>
      <c r="K130" s="118">
        <f t="shared" si="2"/>
        <v>0</v>
      </c>
      <c r="L130" s="115">
        <f t="shared" si="3"/>
        <v>0</v>
      </c>
      <c r="M130" s="116">
        <v>4</v>
      </c>
    </row>
    <row r="131" spans="1:13" ht="22.5">
      <c r="A131" s="35">
        <v>477</v>
      </c>
      <c r="B131" s="36">
        <v>1401120</v>
      </c>
      <c r="C131" s="37" t="s">
        <v>282</v>
      </c>
      <c r="D131" s="38" t="s">
        <v>283</v>
      </c>
      <c r="E131" s="39" t="s">
        <v>38</v>
      </c>
      <c r="F131" s="39" t="s">
        <v>284</v>
      </c>
      <c r="G131" s="40" t="s">
        <v>36</v>
      </c>
      <c r="H131" s="49">
        <v>230.5</v>
      </c>
      <c r="I131" s="55"/>
      <c r="J131" s="40">
        <v>226.42</v>
      </c>
      <c r="K131" s="118">
        <f t="shared" si="2"/>
        <v>0</v>
      </c>
      <c r="L131" s="115">
        <f t="shared" si="3"/>
        <v>0</v>
      </c>
      <c r="M131" s="116">
        <v>4</v>
      </c>
    </row>
    <row r="132" spans="1:13" ht="22.5">
      <c r="A132" s="35">
        <v>478</v>
      </c>
      <c r="B132" s="36">
        <v>1401121</v>
      </c>
      <c r="C132" s="37" t="s">
        <v>282</v>
      </c>
      <c r="D132" s="38" t="s">
        <v>285</v>
      </c>
      <c r="E132" s="39" t="s">
        <v>38</v>
      </c>
      <c r="F132" s="39" t="s">
        <v>286</v>
      </c>
      <c r="G132" s="40" t="s">
        <v>36</v>
      </c>
      <c r="H132" s="49">
        <v>402</v>
      </c>
      <c r="I132" s="55"/>
      <c r="J132" s="40">
        <v>394.88</v>
      </c>
      <c r="K132" s="118">
        <f t="shared" si="2"/>
        <v>0</v>
      </c>
      <c r="L132" s="115">
        <f t="shared" si="3"/>
        <v>0</v>
      </c>
      <c r="M132" s="116">
        <v>4</v>
      </c>
    </row>
    <row r="133" spans="1:13" ht="22.5">
      <c r="A133" s="35">
        <v>480</v>
      </c>
      <c r="B133" s="36">
        <v>1401926</v>
      </c>
      <c r="C133" s="37" t="s">
        <v>287</v>
      </c>
      <c r="D133" s="38" t="s">
        <v>288</v>
      </c>
      <c r="E133" s="39" t="s">
        <v>38</v>
      </c>
      <c r="F133" s="39" t="s">
        <v>289</v>
      </c>
      <c r="G133" s="40" t="s">
        <v>36</v>
      </c>
      <c r="H133" s="49">
        <v>275</v>
      </c>
      <c r="I133" s="55"/>
      <c r="J133" s="40">
        <v>270.13</v>
      </c>
      <c r="K133" s="118">
        <f t="shared" si="2"/>
        <v>0</v>
      </c>
      <c r="L133" s="115">
        <f t="shared" si="3"/>
        <v>0</v>
      </c>
      <c r="M133" s="116">
        <v>4</v>
      </c>
    </row>
    <row r="134" spans="1:13" ht="22.5">
      <c r="A134" s="35">
        <v>481</v>
      </c>
      <c r="B134" s="36">
        <v>1401925</v>
      </c>
      <c r="C134" s="37" t="s">
        <v>287</v>
      </c>
      <c r="D134" s="38" t="s">
        <v>288</v>
      </c>
      <c r="E134" s="39" t="s">
        <v>38</v>
      </c>
      <c r="F134" s="39" t="s">
        <v>290</v>
      </c>
      <c r="G134" s="40" t="s">
        <v>36</v>
      </c>
      <c r="H134" s="49">
        <v>292.1</v>
      </c>
      <c r="I134" s="55"/>
      <c r="J134" s="40">
        <v>286.93</v>
      </c>
      <c r="K134" s="118">
        <f t="shared" si="2"/>
        <v>0</v>
      </c>
      <c r="L134" s="115">
        <f t="shared" si="3"/>
        <v>0</v>
      </c>
      <c r="M134" s="116">
        <v>4</v>
      </c>
    </row>
    <row r="135" spans="1:13" ht="22.5">
      <c r="A135" s="35">
        <v>482</v>
      </c>
      <c r="B135" s="84">
        <v>1401924</v>
      </c>
      <c r="C135" s="85" t="s">
        <v>287</v>
      </c>
      <c r="D135" s="86" t="s">
        <v>288</v>
      </c>
      <c r="E135" s="87" t="s">
        <v>38</v>
      </c>
      <c r="F135" s="87" t="s">
        <v>291</v>
      </c>
      <c r="G135" s="40" t="s">
        <v>36</v>
      </c>
      <c r="H135" s="49">
        <v>230.3</v>
      </c>
      <c r="I135" s="55"/>
      <c r="J135" s="40">
        <v>226.22</v>
      </c>
      <c r="K135" s="118">
        <f t="shared" si="2"/>
        <v>0</v>
      </c>
      <c r="L135" s="115">
        <f t="shared" si="3"/>
        <v>0</v>
      </c>
      <c r="M135" s="116">
        <v>4</v>
      </c>
    </row>
    <row r="136" spans="1:13" ht="22.5">
      <c r="A136" s="35">
        <v>495</v>
      </c>
      <c r="B136" s="45">
        <v>1401003</v>
      </c>
      <c r="C136" s="46" t="s">
        <v>292</v>
      </c>
      <c r="D136" s="47" t="s">
        <v>293</v>
      </c>
      <c r="E136" s="48" t="s">
        <v>135</v>
      </c>
      <c r="F136" s="48" t="s">
        <v>294</v>
      </c>
      <c r="G136" s="40" t="s">
        <v>36</v>
      </c>
      <c r="H136" s="49">
        <v>310.2</v>
      </c>
      <c r="I136" s="55"/>
      <c r="J136" s="40">
        <v>304.71</v>
      </c>
      <c r="K136" s="118">
        <f aca="true" t="shared" si="4" ref="K136:K199">H136*I136</f>
        <v>0</v>
      </c>
      <c r="L136" s="115">
        <f aca="true" t="shared" si="5" ref="L136:L199">I136*J136</f>
        <v>0</v>
      </c>
      <c r="M136" s="116">
        <v>4</v>
      </c>
    </row>
    <row r="137" spans="1:13" ht="22.5">
      <c r="A137" s="35">
        <v>496</v>
      </c>
      <c r="B137" s="45">
        <v>1401004</v>
      </c>
      <c r="C137" s="46" t="s">
        <v>292</v>
      </c>
      <c r="D137" s="47" t="s">
        <v>293</v>
      </c>
      <c r="E137" s="48" t="s">
        <v>135</v>
      </c>
      <c r="F137" s="48" t="s">
        <v>295</v>
      </c>
      <c r="G137" s="40" t="s">
        <v>36</v>
      </c>
      <c r="H137" s="49">
        <v>512.7</v>
      </c>
      <c r="I137" s="55"/>
      <c r="J137" s="40">
        <v>503.63</v>
      </c>
      <c r="K137" s="118">
        <f t="shared" si="4"/>
        <v>0</v>
      </c>
      <c r="L137" s="115">
        <f t="shared" si="5"/>
        <v>0</v>
      </c>
      <c r="M137" s="116">
        <v>4</v>
      </c>
    </row>
    <row r="138" spans="1:13" ht="22.5">
      <c r="A138" s="35">
        <v>497</v>
      </c>
      <c r="B138" s="45">
        <v>1401005</v>
      </c>
      <c r="C138" s="46" t="s">
        <v>292</v>
      </c>
      <c r="D138" s="47" t="s">
        <v>293</v>
      </c>
      <c r="E138" s="48" t="s">
        <v>135</v>
      </c>
      <c r="F138" s="48" t="s">
        <v>296</v>
      </c>
      <c r="G138" s="40" t="s">
        <v>36</v>
      </c>
      <c r="H138" s="49">
        <v>550</v>
      </c>
      <c r="I138" s="55"/>
      <c r="J138" s="40">
        <v>540.27</v>
      </c>
      <c r="K138" s="118">
        <f t="shared" si="4"/>
        <v>0</v>
      </c>
      <c r="L138" s="115">
        <f t="shared" si="5"/>
        <v>0</v>
      </c>
      <c r="M138" s="116">
        <v>4</v>
      </c>
    </row>
    <row r="139" spans="1:13" ht="22.5">
      <c r="A139" s="35">
        <v>503</v>
      </c>
      <c r="B139" s="36">
        <v>1103804</v>
      </c>
      <c r="C139" s="37" t="s">
        <v>297</v>
      </c>
      <c r="D139" s="38" t="s">
        <v>298</v>
      </c>
      <c r="E139" s="39" t="s">
        <v>38</v>
      </c>
      <c r="F139" s="39" t="s">
        <v>299</v>
      </c>
      <c r="G139" s="40" t="s">
        <v>36</v>
      </c>
      <c r="H139" s="49">
        <v>227.8</v>
      </c>
      <c r="I139" s="55"/>
      <c r="J139" s="40">
        <v>223.77</v>
      </c>
      <c r="K139" s="118">
        <f t="shared" si="4"/>
        <v>0</v>
      </c>
      <c r="L139" s="115">
        <f t="shared" si="5"/>
        <v>0</v>
      </c>
      <c r="M139" s="116">
        <v>4</v>
      </c>
    </row>
    <row r="140" spans="1:13" ht="22.5">
      <c r="A140" s="35">
        <v>504</v>
      </c>
      <c r="B140" s="36">
        <v>1103805</v>
      </c>
      <c r="C140" s="37" t="s">
        <v>297</v>
      </c>
      <c r="D140" s="38" t="s">
        <v>298</v>
      </c>
      <c r="E140" s="39" t="s">
        <v>38</v>
      </c>
      <c r="F140" s="39" t="s">
        <v>300</v>
      </c>
      <c r="G140" s="40" t="s">
        <v>36</v>
      </c>
      <c r="H140" s="49">
        <v>319.8</v>
      </c>
      <c r="I140" s="55"/>
      <c r="J140" s="40">
        <v>314.14</v>
      </c>
      <c r="K140" s="118">
        <f t="shared" si="4"/>
        <v>0</v>
      </c>
      <c r="L140" s="115">
        <f t="shared" si="5"/>
        <v>0</v>
      </c>
      <c r="M140" s="116">
        <v>4</v>
      </c>
    </row>
    <row r="141" spans="1:13" ht="22.5">
      <c r="A141" s="35">
        <v>505</v>
      </c>
      <c r="B141" s="36">
        <v>1103806</v>
      </c>
      <c r="C141" s="37" t="s">
        <v>297</v>
      </c>
      <c r="D141" s="38" t="s">
        <v>298</v>
      </c>
      <c r="E141" s="39" t="s">
        <v>38</v>
      </c>
      <c r="F141" s="39" t="s">
        <v>301</v>
      </c>
      <c r="G141" s="40" t="s">
        <v>36</v>
      </c>
      <c r="H141" s="49">
        <v>346.7</v>
      </c>
      <c r="I141" s="55"/>
      <c r="J141" s="40">
        <v>340.56</v>
      </c>
      <c r="K141" s="118">
        <f t="shared" si="4"/>
        <v>0</v>
      </c>
      <c r="L141" s="115">
        <f t="shared" si="5"/>
        <v>0</v>
      </c>
      <c r="M141" s="116">
        <v>4</v>
      </c>
    </row>
    <row r="142" spans="1:13" ht="22.5">
      <c r="A142" s="35">
        <v>511</v>
      </c>
      <c r="B142" s="41">
        <v>1104490</v>
      </c>
      <c r="C142" s="42" t="s">
        <v>302</v>
      </c>
      <c r="D142" s="43" t="s">
        <v>303</v>
      </c>
      <c r="E142" s="44" t="s">
        <v>38</v>
      </c>
      <c r="F142" s="44" t="s">
        <v>304</v>
      </c>
      <c r="G142" s="40" t="s">
        <v>36</v>
      </c>
      <c r="H142" s="50">
        <v>123.3</v>
      </c>
      <c r="I142" s="55"/>
      <c r="J142" s="51">
        <v>121.12</v>
      </c>
      <c r="K142" s="118">
        <f t="shared" si="4"/>
        <v>0</v>
      </c>
      <c r="L142" s="115">
        <f t="shared" si="5"/>
        <v>0</v>
      </c>
      <c r="M142" s="116">
        <v>4</v>
      </c>
    </row>
    <row r="143" spans="1:13" ht="22.5">
      <c r="A143" s="35">
        <v>512</v>
      </c>
      <c r="B143" s="41">
        <v>1104491</v>
      </c>
      <c r="C143" s="42" t="s">
        <v>302</v>
      </c>
      <c r="D143" s="43" t="s">
        <v>303</v>
      </c>
      <c r="E143" s="44" t="s">
        <v>38</v>
      </c>
      <c r="F143" s="44" t="s">
        <v>62</v>
      </c>
      <c r="G143" s="40" t="s">
        <v>36</v>
      </c>
      <c r="H143" s="50">
        <v>215.3</v>
      </c>
      <c r="I143" s="55"/>
      <c r="J143" s="51">
        <v>211.49</v>
      </c>
      <c r="K143" s="118">
        <f t="shared" si="4"/>
        <v>0</v>
      </c>
      <c r="L143" s="115">
        <f t="shared" si="5"/>
        <v>0</v>
      </c>
      <c r="M143" s="116">
        <v>4</v>
      </c>
    </row>
    <row r="144" spans="1:13" ht="22.5">
      <c r="A144" s="35">
        <v>513</v>
      </c>
      <c r="B144" s="41">
        <v>1104492</v>
      </c>
      <c r="C144" s="42" t="s">
        <v>302</v>
      </c>
      <c r="D144" s="43" t="s">
        <v>303</v>
      </c>
      <c r="E144" s="44" t="s">
        <v>38</v>
      </c>
      <c r="F144" s="44" t="s">
        <v>60</v>
      </c>
      <c r="G144" s="40" t="s">
        <v>36</v>
      </c>
      <c r="H144" s="50">
        <v>353.1</v>
      </c>
      <c r="I144" s="55"/>
      <c r="J144" s="51">
        <v>346.85</v>
      </c>
      <c r="K144" s="118">
        <f t="shared" si="4"/>
        <v>0</v>
      </c>
      <c r="L144" s="115">
        <f t="shared" si="5"/>
        <v>0</v>
      </c>
      <c r="M144" s="116">
        <v>4</v>
      </c>
    </row>
    <row r="145" spans="1:13" ht="22.5">
      <c r="A145" s="35">
        <v>524</v>
      </c>
      <c r="B145" s="41">
        <v>1104520</v>
      </c>
      <c r="C145" s="42" t="s">
        <v>305</v>
      </c>
      <c r="D145" s="43" t="s">
        <v>306</v>
      </c>
      <c r="E145" s="44" t="s">
        <v>38</v>
      </c>
      <c r="F145" s="44" t="s">
        <v>41</v>
      </c>
      <c r="G145" s="40" t="s">
        <v>36</v>
      </c>
      <c r="H145" s="50">
        <v>239.3</v>
      </c>
      <c r="I145" s="55"/>
      <c r="J145" s="51">
        <v>235.06</v>
      </c>
      <c r="K145" s="118">
        <f t="shared" si="4"/>
        <v>0</v>
      </c>
      <c r="L145" s="115">
        <f t="shared" si="5"/>
        <v>0</v>
      </c>
      <c r="M145" s="116">
        <v>4</v>
      </c>
    </row>
    <row r="146" spans="1:13" ht="22.5">
      <c r="A146" s="35">
        <v>525</v>
      </c>
      <c r="B146" s="41">
        <v>1104522</v>
      </c>
      <c r="C146" s="42" t="s">
        <v>305</v>
      </c>
      <c r="D146" s="43" t="s">
        <v>306</v>
      </c>
      <c r="E146" s="44" t="s">
        <v>38</v>
      </c>
      <c r="F146" s="44" t="s">
        <v>200</v>
      </c>
      <c r="G146" s="40" t="s">
        <v>36</v>
      </c>
      <c r="H146" s="50">
        <v>402</v>
      </c>
      <c r="I146" s="55"/>
      <c r="J146" s="51">
        <v>394.88</v>
      </c>
      <c r="K146" s="118">
        <f t="shared" si="4"/>
        <v>0</v>
      </c>
      <c r="L146" s="115">
        <f t="shared" si="5"/>
        <v>0</v>
      </c>
      <c r="M146" s="116">
        <v>4</v>
      </c>
    </row>
    <row r="147" spans="1:13" ht="22.5">
      <c r="A147" s="35">
        <v>526</v>
      </c>
      <c r="B147" s="41">
        <v>1104524</v>
      </c>
      <c r="C147" s="42" t="s">
        <v>305</v>
      </c>
      <c r="D147" s="43" t="s">
        <v>306</v>
      </c>
      <c r="E147" s="44" t="s">
        <v>38</v>
      </c>
      <c r="F147" s="44" t="s">
        <v>307</v>
      </c>
      <c r="G147" s="40" t="s">
        <v>36</v>
      </c>
      <c r="H147" s="50">
        <v>476.4</v>
      </c>
      <c r="I147" s="55"/>
      <c r="J147" s="51">
        <v>467.97</v>
      </c>
      <c r="K147" s="118">
        <f t="shared" si="4"/>
        <v>0</v>
      </c>
      <c r="L147" s="115">
        <f t="shared" si="5"/>
        <v>0</v>
      </c>
      <c r="M147" s="116">
        <v>4</v>
      </c>
    </row>
    <row r="148" spans="1:13" ht="22.5">
      <c r="A148" s="35">
        <v>529</v>
      </c>
      <c r="B148" s="41">
        <v>1104551</v>
      </c>
      <c r="C148" s="42" t="s">
        <v>305</v>
      </c>
      <c r="D148" s="43" t="s">
        <v>308</v>
      </c>
      <c r="E148" s="44" t="s">
        <v>38</v>
      </c>
      <c r="F148" s="44" t="s">
        <v>41</v>
      </c>
      <c r="G148" s="40" t="s">
        <v>36</v>
      </c>
      <c r="H148" s="50">
        <v>239.3</v>
      </c>
      <c r="I148" s="55"/>
      <c r="J148" s="51">
        <v>227.79</v>
      </c>
      <c r="K148" s="118">
        <f t="shared" si="4"/>
        <v>0</v>
      </c>
      <c r="L148" s="115">
        <f t="shared" si="5"/>
        <v>0</v>
      </c>
      <c r="M148" s="116">
        <v>4</v>
      </c>
    </row>
    <row r="149" spans="1:13" ht="22.5">
      <c r="A149" s="35">
        <v>530</v>
      </c>
      <c r="B149" s="41">
        <v>1104552</v>
      </c>
      <c r="C149" s="42" t="s">
        <v>305</v>
      </c>
      <c r="D149" s="43" t="s">
        <v>308</v>
      </c>
      <c r="E149" s="44" t="s">
        <v>38</v>
      </c>
      <c r="F149" s="44" t="s">
        <v>200</v>
      </c>
      <c r="G149" s="40" t="s">
        <v>36</v>
      </c>
      <c r="H149" s="50">
        <v>402</v>
      </c>
      <c r="I149" s="55"/>
      <c r="J149" s="51">
        <v>382.66</v>
      </c>
      <c r="K149" s="118">
        <f t="shared" si="4"/>
        <v>0</v>
      </c>
      <c r="L149" s="115">
        <f t="shared" si="5"/>
        <v>0</v>
      </c>
      <c r="M149" s="116">
        <v>4</v>
      </c>
    </row>
    <row r="150" spans="1:13" ht="22.5">
      <c r="A150" s="35">
        <v>539</v>
      </c>
      <c r="B150" s="41">
        <v>1104727</v>
      </c>
      <c r="C150" s="42" t="s">
        <v>309</v>
      </c>
      <c r="D150" s="43" t="s">
        <v>310</v>
      </c>
      <c r="E150" s="44" t="s">
        <v>38</v>
      </c>
      <c r="F150" s="44" t="s">
        <v>311</v>
      </c>
      <c r="G150" s="40" t="s">
        <v>36</v>
      </c>
      <c r="H150" s="50">
        <v>196.6</v>
      </c>
      <c r="I150" s="55"/>
      <c r="J150" s="51">
        <v>193.12</v>
      </c>
      <c r="K150" s="118">
        <f t="shared" si="4"/>
        <v>0</v>
      </c>
      <c r="L150" s="115">
        <f t="shared" si="5"/>
        <v>0</v>
      </c>
      <c r="M150" s="116">
        <v>4</v>
      </c>
    </row>
    <row r="151" spans="1:13" ht="22.5">
      <c r="A151" s="35">
        <v>540</v>
      </c>
      <c r="B151" s="41">
        <v>1104725</v>
      </c>
      <c r="C151" s="42" t="s">
        <v>309</v>
      </c>
      <c r="D151" s="43" t="s">
        <v>310</v>
      </c>
      <c r="E151" s="44" t="s">
        <v>38</v>
      </c>
      <c r="F151" s="44" t="s">
        <v>304</v>
      </c>
      <c r="G151" s="40" t="s">
        <v>36</v>
      </c>
      <c r="H151" s="50">
        <v>446.9</v>
      </c>
      <c r="I151" s="55"/>
      <c r="J151" s="51">
        <v>438.99</v>
      </c>
      <c r="K151" s="118">
        <f t="shared" si="4"/>
        <v>0</v>
      </c>
      <c r="L151" s="115">
        <f t="shared" si="5"/>
        <v>0</v>
      </c>
      <c r="M151" s="116">
        <v>4</v>
      </c>
    </row>
    <row r="152" spans="1:13" ht="22.5">
      <c r="A152" s="35">
        <v>541</v>
      </c>
      <c r="B152" s="41">
        <v>1104728</v>
      </c>
      <c r="C152" s="42" t="s">
        <v>309</v>
      </c>
      <c r="D152" s="43" t="s">
        <v>310</v>
      </c>
      <c r="E152" s="44" t="s">
        <v>38</v>
      </c>
      <c r="F152" s="44" t="s">
        <v>62</v>
      </c>
      <c r="G152" s="40" t="s">
        <v>36</v>
      </c>
      <c r="H152" s="50">
        <v>540.3</v>
      </c>
      <c r="I152" s="55"/>
      <c r="J152" s="51">
        <v>530.74</v>
      </c>
      <c r="K152" s="118">
        <f t="shared" si="4"/>
        <v>0</v>
      </c>
      <c r="L152" s="115">
        <f t="shared" si="5"/>
        <v>0</v>
      </c>
      <c r="M152" s="116">
        <v>4</v>
      </c>
    </row>
    <row r="153" spans="1:13" ht="22.5">
      <c r="A153" s="35">
        <v>542</v>
      </c>
      <c r="B153" s="41">
        <v>1104726</v>
      </c>
      <c r="C153" s="42" t="s">
        <v>309</v>
      </c>
      <c r="D153" s="43" t="s">
        <v>310</v>
      </c>
      <c r="E153" s="44" t="s">
        <v>38</v>
      </c>
      <c r="F153" s="44" t="s">
        <v>60</v>
      </c>
      <c r="G153" s="40" t="s">
        <v>36</v>
      </c>
      <c r="H153" s="50">
        <v>527.2</v>
      </c>
      <c r="I153" s="55"/>
      <c r="J153" s="51">
        <v>517.87</v>
      </c>
      <c r="K153" s="118">
        <f t="shared" si="4"/>
        <v>0</v>
      </c>
      <c r="L153" s="115">
        <f t="shared" si="5"/>
        <v>0</v>
      </c>
      <c r="M153" s="116">
        <v>4</v>
      </c>
    </row>
    <row r="154" spans="1:13" ht="22.5">
      <c r="A154" s="35">
        <v>556</v>
      </c>
      <c r="B154" s="57">
        <v>1104381</v>
      </c>
      <c r="C154" s="69" t="s">
        <v>309</v>
      </c>
      <c r="D154" s="70" t="s">
        <v>312</v>
      </c>
      <c r="E154" s="35" t="s">
        <v>38</v>
      </c>
      <c r="F154" s="35" t="s">
        <v>41</v>
      </c>
      <c r="G154" s="40" t="s">
        <v>36</v>
      </c>
      <c r="H154" s="50">
        <v>478.8</v>
      </c>
      <c r="I154" s="55"/>
      <c r="J154" s="51">
        <v>463.81</v>
      </c>
      <c r="K154" s="118">
        <f t="shared" si="4"/>
        <v>0</v>
      </c>
      <c r="L154" s="115">
        <f t="shared" si="5"/>
        <v>0</v>
      </c>
      <c r="M154" s="116">
        <v>2</v>
      </c>
    </row>
    <row r="155" spans="1:13" ht="22.5">
      <c r="A155" s="35">
        <v>557</v>
      </c>
      <c r="B155" s="57">
        <v>1104380</v>
      </c>
      <c r="C155" s="69" t="s">
        <v>309</v>
      </c>
      <c r="D155" s="70" t="s">
        <v>312</v>
      </c>
      <c r="E155" s="35" t="s">
        <v>38</v>
      </c>
      <c r="F155" s="35" t="s">
        <v>200</v>
      </c>
      <c r="G155" s="40" t="s">
        <v>36</v>
      </c>
      <c r="H155" s="50">
        <v>578.9</v>
      </c>
      <c r="I155" s="55"/>
      <c r="J155" s="51">
        <v>560.78</v>
      </c>
      <c r="K155" s="118">
        <f t="shared" si="4"/>
        <v>0</v>
      </c>
      <c r="L155" s="115">
        <f t="shared" si="5"/>
        <v>0</v>
      </c>
      <c r="M155" s="116">
        <v>2</v>
      </c>
    </row>
    <row r="156" spans="1:13" ht="22.5">
      <c r="A156" s="35">
        <v>565</v>
      </c>
      <c r="B156" s="36">
        <v>1104480</v>
      </c>
      <c r="C156" s="37" t="s">
        <v>313</v>
      </c>
      <c r="D156" s="38" t="s">
        <v>314</v>
      </c>
      <c r="E156" s="39" t="s">
        <v>135</v>
      </c>
      <c r="F156" s="39" t="s">
        <v>41</v>
      </c>
      <c r="G156" s="40" t="s">
        <v>36</v>
      </c>
      <c r="H156" s="50">
        <v>1657.7</v>
      </c>
      <c r="I156" s="55"/>
      <c r="J156" s="51">
        <v>1628.36</v>
      </c>
      <c r="K156" s="118">
        <f t="shared" si="4"/>
        <v>0</v>
      </c>
      <c r="L156" s="115">
        <f t="shared" si="5"/>
        <v>0</v>
      </c>
      <c r="M156" s="116">
        <v>4</v>
      </c>
    </row>
    <row r="157" spans="1:13" ht="22.5">
      <c r="A157" s="35">
        <v>593</v>
      </c>
      <c r="B157" s="36">
        <v>4153440</v>
      </c>
      <c r="C157" s="37" t="s">
        <v>315</v>
      </c>
      <c r="D157" s="38" t="s">
        <v>316</v>
      </c>
      <c r="E157" s="39" t="s">
        <v>317</v>
      </c>
      <c r="F157" s="39" t="s">
        <v>318</v>
      </c>
      <c r="G157" s="40" t="s">
        <v>36</v>
      </c>
      <c r="H157" s="49">
        <v>244.4</v>
      </c>
      <c r="I157" s="55"/>
      <c r="J157" s="40">
        <v>244.4</v>
      </c>
      <c r="K157" s="118">
        <f t="shared" si="4"/>
        <v>0</v>
      </c>
      <c r="L157" s="115">
        <f t="shared" si="5"/>
        <v>0</v>
      </c>
      <c r="M157" s="116">
        <v>1</v>
      </c>
    </row>
    <row r="158" spans="1:13" ht="22.5">
      <c r="A158" s="35">
        <v>594</v>
      </c>
      <c r="B158" s="36">
        <v>4153441</v>
      </c>
      <c r="C158" s="37" t="s">
        <v>315</v>
      </c>
      <c r="D158" s="38" t="s">
        <v>316</v>
      </c>
      <c r="E158" s="39" t="s">
        <v>319</v>
      </c>
      <c r="F158" s="39" t="s">
        <v>318</v>
      </c>
      <c r="G158" s="40" t="s">
        <v>36</v>
      </c>
      <c r="H158" s="49">
        <v>244.4</v>
      </c>
      <c r="I158" s="55"/>
      <c r="J158" s="40">
        <v>244.4</v>
      </c>
      <c r="K158" s="118">
        <f t="shared" si="4"/>
        <v>0</v>
      </c>
      <c r="L158" s="115">
        <f t="shared" si="5"/>
        <v>0</v>
      </c>
      <c r="M158" s="116">
        <v>1</v>
      </c>
    </row>
    <row r="159" spans="1:13" ht="22.5">
      <c r="A159" s="35">
        <v>596</v>
      </c>
      <c r="B159" s="36">
        <v>1155442</v>
      </c>
      <c r="C159" s="37" t="s">
        <v>320</v>
      </c>
      <c r="D159" s="38" t="s">
        <v>321</v>
      </c>
      <c r="E159" s="39" t="s">
        <v>322</v>
      </c>
      <c r="F159" s="39" t="s">
        <v>41</v>
      </c>
      <c r="G159" s="40" t="s">
        <v>36</v>
      </c>
      <c r="H159" s="49">
        <v>1105.7</v>
      </c>
      <c r="I159" s="55"/>
      <c r="J159" s="40">
        <v>1105.7</v>
      </c>
      <c r="K159" s="118">
        <f t="shared" si="4"/>
        <v>0</v>
      </c>
      <c r="L159" s="115">
        <f t="shared" si="5"/>
        <v>0</v>
      </c>
      <c r="M159" s="116">
        <v>1</v>
      </c>
    </row>
    <row r="160" spans="1:13" ht="22.5">
      <c r="A160" s="35">
        <v>602</v>
      </c>
      <c r="B160" s="36">
        <v>4157290</v>
      </c>
      <c r="C160" s="37" t="s">
        <v>323</v>
      </c>
      <c r="D160" s="38" t="s">
        <v>324</v>
      </c>
      <c r="E160" s="39" t="s">
        <v>325</v>
      </c>
      <c r="F160" s="39" t="s">
        <v>326</v>
      </c>
      <c r="G160" s="40" t="s">
        <v>36</v>
      </c>
      <c r="H160" s="49">
        <v>423.2</v>
      </c>
      <c r="I160" s="55"/>
      <c r="J160" s="40">
        <v>405.68</v>
      </c>
      <c r="K160" s="118">
        <f t="shared" si="4"/>
        <v>0</v>
      </c>
      <c r="L160" s="115">
        <f t="shared" si="5"/>
        <v>0</v>
      </c>
      <c r="M160" s="116">
        <v>2</v>
      </c>
    </row>
    <row r="161" spans="1:13" ht="22.5">
      <c r="A161" s="35">
        <v>604</v>
      </c>
      <c r="B161" s="36">
        <v>1149080</v>
      </c>
      <c r="C161" s="37" t="s">
        <v>327</v>
      </c>
      <c r="D161" s="38" t="s">
        <v>328</v>
      </c>
      <c r="E161" s="39" t="s">
        <v>135</v>
      </c>
      <c r="F161" s="39" t="s">
        <v>329</v>
      </c>
      <c r="G161" s="40" t="s">
        <v>36</v>
      </c>
      <c r="H161" s="49">
        <v>244.8</v>
      </c>
      <c r="I161" s="55"/>
      <c r="J161" s="40">
        <v>244.8</v>
      </c>
      <c r="K161" s="118">
        <f t="shared" si="4"/>
        <v>0</v>
      </c>
      <c r="L161" s="115">
        <f t="shared" si="5"/>
        <v>0</v>
      </c>
      <c r="M161" s="116">
        <v>1</v>
      </c>
    </row>
    <row r="162" spans="1:13" ht="22.5">
      <c r="A162" s="35">
        <v>605</v>
      </c>
      <c r="B162" s="36">
        <v>1149081</v>
      </c>
      <c r="C162" s="37" t="s">
        <v>327</v>
      </c>
      <c r="D162" s="38" t="s">
        <v>328</v>
      </c>
      <c r="E162" s="39" t="s">
        <v>135</v>
      </c>
      <c r="F162" s="39" t="s">
        <v>330</v>
      </c>
      <c r="G162" s="40" t="s">
        <v>36</v>
      </c>
      <c r="H162" s="49">
        <v>2096.3</v>
      </c>
      <c r="I162" s="55"/>
      <c r="J162" s="40">
        <v>2096.3</v>
      </c>
      <c r="K162" s="118">
        <f t="shared" si="4"/>
        <v>0</v>
      </c>
      <c r="L162" s="115">
        <f t="shared" si="5"/>
        <v>0</v>
      </c>
      <c r="M162" s="116">
        <v>1</v>
      </c>
    </row>
    <row r="163" spans="1:13" ht="22.5">
      <c r="A163" s="35">
        <v>607</v>
      </c>
      <c r="B163" s="36">
        <v>1135300</v>
      </c>
      <c r="C163" s="37" t="s">
        <v>331</v>
      </c>
      <c r="D163" s="38" t="s">
        <v>332</v>
      </c>
      <c r="E163" s="39" t="s">
        <v>333</v>
      </c>
      <c r="F163" s="39" t="s">
        <v>334</v>
      </c>
      <c r="G163" s="40" t="s">
        <v>36</v>
      </c>
      <c r="H163" s="49">
        <v>388.4</v>
      </c>
      <c r="I163" s="55"/>
      <c r="J163" s="40">
        <v>372.32</v>
      </c>
      <c r="K163" s="118">
        <f t="shared" si="4"/>
        <v>0</v>
      </c>
      <c r="L163" s="115">
        <f t="shared" si="5"/>
        <v>0</v>
      </c>
      <c r="M163" s="116">
        <v>2</v>
      </c>
    </row>
    <row r="164" spans="1:13" ht="33.75">
      <c r="A164" s="35">
        <v>608</v>
      </c>
      <c r="B164" s="36">
        <v>1135287</v>
      </c>
      <c r="C164" s="37" t="s">
        <v>335</v>
      </c>
      <c r="D164" s="38" t="s">
        <v>336</v>
      </c>
      <c r="E164" s="39" t="s">
        <v>38</v>
      </c>
      <c r="F164" s="39" t="s">
        <v>337</v>
      </c>
      <c r="G164" s="40" t="s">
        <v>36</v>
      </c>
      <c r="H164" s="49">
        <v>539.2</v>
      </c>
      <c r="I164" s="55"/>
      <c r="J164" s="40">
        <v>516.88</v>
      </c>
      <c r="K164" s="118">
        <f t="shared" si="4"/>
        <v>0</v>
      </c>
      <c r="L164" s="115">
        <f t="shared" si="5"/>
        <v>0</v>
      </c>
      <c r="M164" s="116">
        <v>2</v>
      </c>
    </row>
    <row r="165" spans="1:13" ht="22.5">
      <c r="A165" s="35">
        <v>609</v>
      </c>
      <c r="B165" s="36">
        <v>1135288</v>
      </c>
      <c r="C165" s="37" t="s">
        <v>338</v>
      </c>
      <c r="D165" s="38" t="s">
        <v>339</v>
      </c>
      <c r="E165" s="39" t="s">
        <v>38</v>
      </c>
      <c r="F165" s="39" t="s">
        <v>340</v>
      </c>
      <c r="G165" s="40" t="s">
        <v>36</v>
      </c>
      <c r="H165" s="49">
        <v>931.6</v>
      </c>
      <c r="I165" s="55"/>
      <c r="J165" s="40">
        <v>893.03</v>
      </c>
      <c r="K165" s="118">
        <f t="shared" si="4"/>
        <v>0</v>
      </c>
      <c r="L165" s="115">
        <f t="shared" si="5"/>
        <v>0</v>
      </c>
      <c r="M165" s="116">
        <v>2</v>
      </c>
    </row>
    <row r="166" spans="1:13" ht="45">
      <c r="A166" s="35">
        <v>636</v>
      </c>
      <c r="B166" s="36">
        <v>1134240</v>
      </c>
      <c r="C166" s="37" t="s">
        <v>341</v>
      </c>
      <c r="D166" s="38" t="s">
        <v>342</v>
      </c>
      <c r="E166" s="39" t="s">
        <v>343</v>
      </c>
      <c r="F166" s="39" t="s">
        <v>344</v>
      </c>
      <c r="G166" s="40" t="s">
        <v>36</v>
      </c>
      <c r="H166" s="49">
        <v>360.9</v>
      </c>
      <c r="I166" s="55"/>
      <c r="J166" s="40">
        <v>354.08</v>
      </c>
      <c r="K166" s="118">
        <f t="shared" si="4"/>
        <v>0</v>
      </c>
      <c r="L166" s="115">
        <f t="shared" si="5"/>
        <v>0</v>
      </c>
      <c r="M166" s="116">
        <v>3</v>
      </c>
    </row>
    <row r="167" spans="1:13" ht="22.5">
      <c r="A167" s="35">
        <v>646</v>
      </c>
      <c r="B167" s="36">
        <v>1134205</v>
      </c>
      <c r="C167" s="37" t="s">
        <v>345</v>
      </c>
      <c r="D167" s="38" t="s">
        <v>346</v>
      </c>
      <c r="E167" s="39" t="s">
        <v>135</v>
      </c>
      <c r="F167" s="39" t="s">
        <v>347</v>
      </c>
      <c r="G167" s="40" t="s">
        <v>36</v>
      </c>
      <c r="H167" s="49">
        <v>381.9</v>
      </c>
      <c r="I167" s="55"/>
      <c r="J167" s="40">
        <v>381.9</v>
      </c>
      <c r="K167" s="118">
        <f t="shared" si="4"/>
        <v>0</v>
      </c>
      <c r="L167" s="115">
        <f t="shared" si="5"/>
        <v>0</v>
      </c>
      <c r="M167" s="116">
        <v>1</v>
      </c>
    </row>
    <row r="168" spans="1:13" ht="22.5">
      <c r="A168" s="35">
        <v>647</v>
      </c>
      <c r="B168" s="36">
        <v>1134228</v>
      </c>
      <c r="C168" s="37" t="s">
        <v>345</v>
      </c>
      <c r="D168" s="38" t="s">
        <v>348</v>
      </c>
      <c r="E168" s="39" t="s">
        <v>38</v>
      </c>
      <c r="F168" s="39" t="s">
        <v>40</v>
      </c>
      <c r="G168" s="40" t="s">
        <v>36</v>
      </c>
      <c r="H168" s="49">
        <v>315.3</v>
      </c>
      <c r="I168" s="55"/>
      <c r="J168" s="40">
        <v>309.78</v>
      </c>
      <c r="K168" s="118">
        <f t="shared" si="4"/>
        <v>0</v>
      </c>
      <c r="L168" s="115">
        <f t="shared" si="5"/>
        <v>0</v>
      </c>
      <c r="M168" s="116">
        <v>4</v>
      </c>
    </row>
    <row r="169" spans="1:13" ht="22.5">
      <c r="A169" s="35">
        <v>656</v>
      </c>
      <c r="B169" s="88">
        <v>1134305</v>
      </c>
      <c r="C169" s="58" t="s">
        <v>349</v>
      </c>
      <c r="D169" s="59" t="s">
        <v>350</v>
      </c>
      <c r="E169" s="60" t="s">
        <v>322</v>
      </c>
      <c r="F169" s="60" t="s">
        <v>47</v>
      </c>
      <c r="G169" s="40" t="s">
        <v>36</v>
      </c>
      <c r="H169" s="50">
        <v>733.7</v>
      </c>
      <c r="I169" s="55"/>
      <c r="J169" s="51">
        <v>729.22</v>
      </c>
      <c r="K169" s="118">
        <f t="shared" si="4"/>
        <v>0</v>
      </c>
      <c r="L169" s="115">
        <f t="shared" si="5"/>
        <v>0</v>
      </c>
      <c r="M169" s="116">
        <v>3</v>
      </c>
    </row>
    <row r="170" spans="1:13" ht="22.5">
      <c r="A170" s="35">
        <v>658</v>
      </c>
      <c r="B170" s="41">
        <v>44308</v>
      </c>
      <c r="C170" s="42" t="s">
        <v>351</v>
      </c>
      <c r="D170" s="43" t="s">
        <v>352</v>
      </c>
      <c r="E170" s="44" t="s">
        <v>94</v>
      </c>
      <c r="F170" s="44" t="s">
        <v>353</v>
      </c>
      <c r="G170" s="40" t="s">
        <v>36</v>
      </c>
      <c r="H170" s="50">
        <v>22630.7</v>
      </c>
      <c r="I170" s="55"/>
      <c r="J170" s="51">
        <v>22630.7</v>
      </c>
      <c r="K170" s="118">
        <f t="shared" si="4"/>
        <v>0</v>
      </c>
      <c r="L170" s="115">
        <f t="shared" si="5"/>
        <v>0</v>
      </c>
      <c r="M170" s="116">
        <v>1</v>
      </c>
    </row>
    <row r="171" spans="1:13" ht="22.5">
      <c r="A171" s="35">
        <v>659</v>
      </c>
      <c r="B171" s="41">
        <v>44309</v>
      </c>
      <c r="C171" s="42" t="s">
        <v>351</v>
      </c>
      <c r="D171" s="43" t="s">
        <v>352</v>
      </c>
      <c r="E171" s="44" t="s">
        <v>94</v>
      </c>
      <c r="F171" s="44" t="s">
        <v>354</v>
      </c>
      <c r="G171" s="40" t="s">
        <v>36</v>
      </c>
      <c r="H171" s="50">
        <v>33946.2</v>
      </c>
      <c r="I171" s="55"/>
      <c r="J171" s="51">
        <v>33946.2</v>
      </c>
      <c r="K171" s="118">
        <f t="shared" si="4"/>
        <v>0</v>
      </c>
      <c r="L171" s="115">
        <f t="shared" si="5"/>
        <v>0</v>
      </c>
      <c r="M171" s="116">
        <v>1</v>
      </c>
    </row>
    <row r="172" spans="1:13" ht="22.5">
      <c r="A172" s="35">
        <v>671</v>
      </c>
      <c r="B172" s="41">
        <v>1045081</v>
      </c>
      <c r="C172" s="42" t="s">
        <v>355</v>
      </c>
      <c r="D172" s="43" t="s">
        <v>356</v>
      </c>
      <c r="E172" s="44" t="s">
        <v>135</v>
      </c>
      <c r="F172" s="44" t="s">
        <v>357</v>
      </c>
      <c r="G172" s="40" t="s">
        <v>36</v>
      </c>
      <c r="H172" s="50">
        <v>3814.9</v>
      </c>
      <c r="I172" s="55"/>
      <c r="J172" s="51">
        <v>3814.9</v>
      </c>
      <c r="K172" s="118">
        <f t="shared" si="4"/>
        <v>0</v>
      </c>
      <c r="L172" s="115">
        <f t="shared" si="5"/>
        <v>0</v>
      </c>
      <c r="M172" s="116">
        <v>1</v>
      </c>
    </row>
    <row r="173" spans="1:13" ht="22.5">
      <c r="A173" s="35">
        <v>672</v>
      </c>
      <c r="B173" s="41">
        <v>1045084</v>
      </c>
      <c r="C173" s="89" t="s">
        <v>355</v>
      </c>
      <c r="D173" s="90" t="s">
        <v>358</v>
      </c>
      <c r="E173" s="91" t="s">
        <v>359</v>
      </c>
      <c r="F173" s="91" t="s">
        <v>360</v>
      </c>
      <c r="G173" s="40" t="s">
        <v>36</v>
      </c>
      <c r="H173" s="50">
        <v>1953.1</v>
      </c>
      <c r="I173" s="55"/>
      <c r="J173" s="51">
        <v>1953.1</v>
      </c>
      <c r="K173" s="118">
        <f t="shared" si="4"/>
        <v>0</v>
      </c>
      <c r="L173" s="115">
        <f t="shared" si="5"/>
        <v>0</v>
      </c>
      <c r="M173" s="116">
        <v>1</v>
      </c>
    </row>
    <row r="174" spans="1:13" ht="22.5">
      <c r="A174" s="35">
        <v>673</v>
      </c>
      <c r="B174" s="41">
        <v>1045082</v>
      </c>
      <c r="C174" s="89" t="s">
        <v>355</v>
      </c>
      <c r="D174" s="90" t="s">
        <v>358</v>
      </c>
      <c r="E174" s="91" t="s">
        <v>359</v>
      </c>
      <c r="F174" s="91" t="s">
        <v>361</v>
      </c>
      <c r="G174" s="40" t="s">
        <v>36</v>
      </c>
      <c r="H174" s="50">
        <v>3884.6</v>
      </c>
      <c r="I174" s="55"/>
      <c r="J174" s="51">
        <v>3884.6</v>
      </c>
      <c r="K174" s="118">
        <f t="shared" si="4"/>
        <v>0</v>
      </c>
      <c r="L174" s="115">
        <f t="shared" si="5"/>
        <v>0</v>
      </c>
      <c r="M174" s="116">
        <v>1</v>
      </c>
    </row>
    <row r="175" spans="1:13" ht="22.5">
      <c r="A175" s="35">
        <v>681</v>
      </c>
      <c r="B175" s="41">
        <v>1040230</v>
      </c>
      <c r="C175" s="42" t="s">
        <v>362</v>
      </c>
      <c r="D175" s="43" t="s">
        <v>363</v>
      </c>
      <c r="E175" s="44" t="s">
        <v>135</v>
      </c>
      <c r="F175" s="44" t="s">
        <v>364</v>
      </c>
      <c r="G175" s="40" t="s">
        <v>36</v>
      </c>
      <c r="H175" s="50">
        <v>101.3</v>
      </c>
      <c r="I175" s="55"/>
      <c r="J175" s="51">
        <v>99.83</v>
      </c>
      <c r="K175" s="118">
        <f t="shared" si="4"/>
        <v>0</v>
      </c>
      <c r="L175" s="115">
        <f t="shared" si="5"/>
        <v>0</v>
      </c>
      <c r="M175" s="116">
        <v>4</v>
      </c>
    </row>
    <row r="176" spans="1:13" ht="45">
      <c r="A176" s="35">
        <v>685</v>
      </c>
      <c r="B176" s="41">
        <v>341340</v>
      </c>
      <c r="C176" s="42" t="s">
        <v>365</v>
      </c>
      <c r="D176" s="43" t="s">
        <v>366</v>
      </c>
      <c r="E176" s="44" t="s">
        <v>367</v>
      </c>
      <c r="F176" s="44" t="s">
        <v>368</v>
      </c>
      <c r="G176" s="40" t="s">
        <v>36</v>
      </c>
      <c r="H176" s="50">
        <v>1668</v>
      </c>
      <c r="I176" s="55"/>
      <c r="J176" s="51">
        <v>1668</v>
      </c>
      <c r="K176" s="118">
        <f t="shared" si="4"/>
        <v>0</v>
      </c>
      <c r="L176" s="115">
        <f t="shared" si="5"/>
        <v>0</v>
      </c>
      <c r="M176" s="116">
        <v>1</v>
      </c>
    </row>
    <row r="177" spans="1:13" ht="22.5">
      <c r="A177" s="35">
        <v>687</v>
      </c>
      <c r="B177" s="61">
        <v>40244</v>
      </c>
      <c r="C177" s="37" t="s">
        <v>369</v>
      </c>
      <c r="D177" s="63" t="s">
        <v>370</v>
      </c>
      <c r="E177" s="64" t="s">
        <v>94</v>
      </c>
      <c r="F177" s="44" t="s">
        <v>371</v>
      </c>
      <c r="G177" s="40" t="s">
        <v>36</v>
      </c>
      <c r="H177" s="112">
        <v>21075.7</v>
      </c>
      <c r="I177" s="55"/>
      <c r="J177" s="114">
        <v>20411.82</v>
      </c>
      <c r="K177" s="118">
        <f t="shared" si="4"/>
        <v>0</v>
      </c>
      <c r="L177" s="115">
        <f t="shared" si="5"/>
        <v>0</v>
      </c>
      <c r="M177" s="116">
        <v>2</v>
      </c>
    </row>
    <row r="178" spans="1:13" ht="33.75">
      <c r="A178" s="35">
        <v>706</v>
      </c>
      <c r="B178" s="72">
        <v>3021637</v>
      </c>
      <c r="C178" s="42" t="s">
        <v>372</v>
      </c>
      <c r="D178" s="74" t="s">
        <v>373</v>
      </c>
      <c r="E178" s="75" t="s">
        <v>374</v>
      </c>
      <c r="F178" s="75" t="s">
        <v>375</v>
      </c>
      <c r="G178" s="40" t="s">
        <v>36</v>
      </c>
      <c r="H178" s="50">
        <v>286.4</v>
      </c>
      <c r="I178" s="55"/>
      <c r="J178" s="51">
        <v>284.65</v>
      </c>
      <c r="K178" s="118">
        <f t="shared" si="4"/>
        <v>0</v>
      </c>
      <c r="L178" s="115">
        <f t="shared" si="5"/>
        <v>0</v>
      </c>
      <c r="M178" s="116">
        <v>3</v>
      </c>
    </row>
    <row r="179" spans="1:13" ht="33.75">
      <c r="A179" s="35">
        <v>711</v>
      </c>
      <c r="B179" s="36">
        <v>1021607</v>
      </c>
      <c r="C179" s="42" t="s">
        <v>372</v>
      </c>
      <c r="D179" s="38" t="s">
        <v>376</v>
      </c>
      <c r="E179" s="39" t="s">
        <v>38</v>
      </c>
      <c r="F179" s="39" t="s">
        <v>377</v>
      </c>
      <c r="G179" s="40" t="s">
        <v>36</v>
      </c>
      <c r="H179" s="50">
        <v>350.1</v>
      </c>
      <c r="I179" s="55"/>
      <c r="J179" s="51">
        <v>343.76</v>
      </c>
      <c r="K179" s="118">
        <f t="shared" si="4"/>
        <v>0</v>
      </c>
      <c r="L179" s="115">
        <f t="shared" si="5"/>
        <v>0</v>
      </c>
      <c r="M179" s="116">
        <v>3</v>
      </c>
    </row>
    <row r="180" spans="1:13" ht="33.75">
      <c r="A180" s="35">
        <v>715</v>
      </c>
      <c r="B180" s="36">
        <v>1021632</v>
      </c>
      <c r="C180" s="42" t="s">
        <v>372</v>
      </c>
      <c r="D180" s="38" t="s">
        <v>373</v>
      </c>
      <c r="E180" s="39" t="s">
        <v>38</v>
      </c>
      <c r="F180" s="39" t="s">
        <v>378</v>
      </c>
      <c r="G180" s="40" t="s">
        <v>36</v>
      </c>
      <c r="H180" s="50">
        <v>434.5</v>
      </c>
      <c r="I180" s="55"/>
      <c r="J180" s="51">
        <v>431.85</v>
      </c>
      <c r="K180" s="118">
        <f t="shared" si="4"/>
        <v>0</v>
      </c>
      <c r="L180" s="115">
        <f t="shared" si="5"/>
        <v>0</v>
      </c>
      <c r="M180" s="116">
        <v>3</v>
      </c>
    </row>
    <row r="181" spans="1:13" ht="22.5">
      <c r="A181" s="35">
        <v>723</v>
      </c>
      <c r="B181" s="41">
        <v>1321872</v>
      </c>
      <c r="C181" s="42" t="s">
        <v>379</v>
      </c>
      <c r="D181" s="43" t="s">
        <v>380</v>
      </c>
      <c r="E181" s="44" t="s">
        <v>68</v>
      </c>
      <c r="F181" s="44" t="s">
        <v>381</v>
      </c>
      <c r="G181" s="40" t="s">
        <v>36</v>
      </c>
      <c r="H181" s="50">
        <v>218.5</v>
      </c>
      <c r="I181" s="55"/>
      <c r="J181" s="51">
        <v>204.36</v>
      </c>
      <c r="K181" s="118">
        <f t="shared" si="4"/>
        <v>0</v>
      </c>
      <c r="L181" s="115">
        <f t="shared" si="5"/>
        <v>0</v>
      </c>
      <c r="M181" s="116">
        <v>4</v>
      </c>
    </row>
    <row r="182" spans="1:13" ht="22.5">
      <c r="A182" s="35">
        <v>724</v>
      </c>
      <c r="B182" s="41">
        <v>1321711</v>
      </c>
      <c r="C182" s="42" t="s">
        <v>379</v>
      </c>
      <c r="D182" s="43" t="s">
        <v>382</v>
      </c>
      <c r="E182" s="44" t="s">
        <v>68</v>
      </c>
      <c r="F182" s="44" t="s">
        <v>381</v>
      </c>
      <c r="G182" s="40" t="s">
        <v>36</v>
      </c>
      <c r="H182" s="50">
        <v>218.5</v>
      </c>
      <c r="I182" s="55"/>
      <c r="J182" s="51">
        <v>214.89</v>
      </c>
      <c r="K182" s="118">
        <f t="shared" si="4"/>
        <v>0</v>
      </c>
      <c r="L182" s="115">
        <f t="shared" si="5"/>
        <v>0</v>
      </c>
      <c r="M182" s="116">
        <v>4</v>
      </c>
    </row>
    <row r="183" spans="1:13" ht="22.5">
      <c r="A183" s="35">
        <v>730</v>
      </c>
      <c r="B183" s="36">
        <v>3321956</v>
      </c>
      <c r="C183" s="37" t="s">
        <v>383</v>
      </c>
      <c r="D183" s="38" t="s">
        <v>384</v>
      </c>
      <c r="E183" s="39" t="s">
        <v>385</v>
      </c>
      <c r="F183" s="39" t="s">
        <v>386</v>
      </c>
      <c r="G183" s="40" t="s">
        <v>36</v>
      </c>
      <c r="H183" s="50">
        <v>644.5</v>
      </c>
      <c r="I183" s="55"/>
      <c r="J183" s="51">
        <v>640.57</v>
      </c>
      <c r="K183" s="118">
        <f t="shared" si="4"/>
        <v>0</v>
      </c>
      <c r="L183" s="115">
        <f t="shared" si="5"/>
        <v>0</v>
      </c>
      <c r="M183" s="116">
        <v>3</v>
      </c>
    </row>
    <row r="184" spans="1:13" ht="22.5">
      <c r="A184" s="35">
        <v>731</v>
      </c>
      <c r="B184" s="36">
        <v>3321957</v>
      </c>
      <c r="C184" s="37" t="s">
        <v>383</v>
      </c>
      <c r="D184" s="38" t="s">
        <v>384</v>
      </c>
      <c r="E184" s="39" t="s">
        <v>385</v>
      </c>
      <c r="F184" s="39" t="s">
        <v>387</v>
      </c>
      <c r="G184" s="40" t="s">
        <v>36</v>
      </c>
      <c r="H184" s="50">
        <v>972.1</v>
      </c>
      <c r="I184" s="55"/>
      <c r="J184" s="51">
        <v>966.17</v>
      </c>
      <c r="K184" s="118">
        <f t="shared" si="4"/>
        <v>0</v>
      </c>
      <c r="L184" s="115">
        <f t="shared" si="5"/>
        <v>0</v>
      </c>
      <c r="M184" s="116">
        <v>3</v>
      </c>
    </row>
    <row r="185" spans="1:13" ht="22.5">
      <c r="A185" s="35">
        <v>734</v>
      </c>
      <c r="B185" s="36">
        <v>1321807</v>
      </c>
      <c r="C185" s="37" t="s">
        <v>383</v>
      </c>
      <c r="D185" s="38" t="s">
        <v>388</v>
      </c>
      <c r="E185" s="39" t="s">
        <v>38</v>
      </c>
      <c r="F185" s="39" t="s">
        <v>389</v>
      </c>
      <c r="G185" s="40" t="s">
        <v>36</v>
      </c>
      <c r="H185" s="50">
        <v>412.7</v>
      </c>
      <c r="I185" s="55"/>
      <c r="J185" s="51">
        <v>412.7</v>
      </c>
      <c r="K185" s="118">
        <f t="shared" si="4"/>
        <v>0</v>
      </c>
      <c r="L185" s="115">
        <f t="shared" si="5"/>
        <v>0</v>
      </c>
      <c r="M185" s="116">
        <v>1</v>
      </c>
    </row>
    <row r="186" spans="1:13" ht="22.5">
      <c r="A186" s="35">
        <v>735</v>
      </c>
      <c r="B186" s="36">
        <v>1321956</v>
      </c>
      <c r="C186" s="37" t="s">
        <v>383</v>
      </c>
      <c r="D186" s="38" t="s">
        <v>384</v>
      </c>
      <c r="E186" s="39" t="s">
        <v>38</v>
      </c>
      <c r="F186" s="39" t="s">
        <v>390</v>
      </c>
      <c r="G186" s="40" t="s">
        <v>36</v>
      </c>
      <c r="H186" s="49">
        <v>642.1</v>
      </c>
      <c r="I186" s="55"/>
      <c r="J186" s="40">
        <v>638.18</v>
      </c>
      <c r="K186" s="118">
        <f t="shared" si="4"/>
        <v>0</v>
      </c>
      <c r="L186" s="115">
        <f t="shared" si="5"/>
        <v>0</v>
      </c>
      <c r="M186" s="116">
        <v>3</v>
      </c>
    </row>
    <row r="187" spans="1:13" ht="22.5">
      <c r="A187" s="35">
        <v>749</v>
      </c>
      <c r="B187" s="41">
        <v>3026210</v>
      </c>
      <c r="C187" s="42" t="s">
        <v>391</v>
      </c>
      <c r="D187" s="43" t="s">
        <v>392</v>
      </c>
      <c r="E187" s="44" t="s">
        <v>51</v>
      </c>
      <c r="F187" s="44" t="s">
        <v>393</v>
      </c>
      <c r="G187" s="40" t="s">
        <v>36</v>
      </c>
      <c r="H187" s="50">
        <v>154.4</v>
      </c>
      <c r="I187" s="55"/>
      <c r="J187" s="51">
        <v>152.66</v>
      </c>
      <c r="K187" s="118">
        <f t="shared" si="4"/>
        <v>0</v>
      </c>
      <c r="L187" s="115">
        <f t="shared" si="5"/>
        <v>0</v>
      </c>
      <c r="M187" s="116">
        <v>4</v>
      </c>
    </row>
    <row r="188" spans="1:13" ht="22.5">
      <c r="A188" s="35">
        <v>750</v>
      </c>
      <c r="B188" s="41">
        <v>1026211</v>
      </c>
      <c r="C188" s="42" t="s">
        <v>391</v>
      </c>
      <c r="D188" s="43" t="s">
        <v>392</v>
      </c>
      <c r="E188" s="44" t="s">
        <v>135</v>
      </c>
      <c r="F188" s="44" t="s">
        <v>394</v>
      </c>
      <c r="G188" s="40" t="s">
        <v>36</v>
      </c>
      <c r="H188" s="50">
        <v>173.2</v>
      </c>
      <c r="I188" s="55"/>
      <c r="J188" s="51">
        <v>171.24</v>
      </c>
      <c r="K188" s="118">
        <f t="shared" si="4"/>
        <v>0</v>
      </c>
      <c r="L188" s="115">
        <f t="shared" si="5"/>
        <v>0</v>
      </c>
      <c r="M188" s="116">
        <v>4</v>
      </c>
    </row>
    <row r="189" spans="1:13" ht="22.5">
      <c r="A189" s="35">
        <v>754</v>
      </c>
      <c r="B189" s="92">
        <v>1325095</v>
      </c>
      <c r="C189" s="81" t="s">
        <v>395</v>
      </c>
      <c r="D189" s="82" t="s">
        <v>396</v>
      </c>
      <c r="E189" s="83" t="s">
        <v>38</v>
      </c>
      <c r="F189" s="83" t="s">
        <v>397</v>
      </c>
      <c r="G189" s="40" t="s">
        <v>36</v>
      </c>
      <c r="H189" s="50">
        <v>256.5</v>
      </c>
      <c r="I189" s="55"/>
      <c r="J189" s="51">
        <v>251.96</v>
      </c>
      <c r="K189" s="118">
        <f t="shared" si="4"/>
        <v>0</v>
      </c>
      <c r="L189" s="115">
        <f t="shared" si="5"/>
        <v>0</v>
      </c>
      <c r="M189" s="116">
        <v>4</v>
      </c>
    </row>
    <row r="190" spans="1:13" ht="22.5">
      <c r="A190" s="35">
        <v>755</v>
      </c>
      <c r="B190" s="92">
        <v>3325096</v>
      </c>
      <c r="C190" s="81" t="s">
        <v>395</v>
      </c>
      <c r="D190" s="82" t="s">
        <v>396</v>
      </c>
      <c r="E190" s="83" t="s">
        <v>385</v>
      </c>
      <c r="F190" s="83" t="s">
        <v>398</v>
      </c>
      <c r="G190" s="40" t="s">
        <v>36</v>
      </c>
      <c r="H190" s="50">
        <v>417</v>
      </c>
      <c r="I190" s="55"/>
      <c r="J190" s="51">
        <v>409.62</v>
      </c>
      <c r="K190" s="118">
        <f t="shared" si="4"/>
        <v>0</v>
      </c>
      <c r="L190" s="115">
        <f t="shared" si="5"/>
        <v>0</v>
      </c>
      <c r="M190" s="116">
        <v>4</v>
      </c>
    </row>
    <row r="191" spans="1:13" ht="22.5">
      <c r="A191" s="35">
        <v>758</v>
      </c>
      <c r="B191" s="36">
        <v>1325611</v>
      </c>
      <c r="C191" s="37" t="s">
        <v>399</v>
      </c>
      <c r="D191" s="38" t="s">
        <v>400</v>
      </c>
      <c r="E191" s="39" t="s">
        <v>38</v>
      </c>
      <c r="F191" s="39" t="s">
        <v>390</v>
      </c>
      <c r="G191" s="40" t="s">
        <v>36</v>
      </c>
      <c r="H191" s="50">
        <v>355.7</v>
      </c>
      <c r="I191" s="55"/>
      <c r="J191" s="51">
        <v>349.4</v>
      </c>
      <c r="K191" s="118">
        <f t="shared" si="4"/>
        <v>0</v>
      </c>
      <c r="L191" s="115">
        <f t="shared" si="5"/>
        <v>0</v>
      </c>
      <c r="M191" s="116">
        <v>4</v>
      </c>
    </row>
    <row r="192" spans="1:13" ht="33.75">
      <c r="A192" s="35">
        <v>759</v>
      </c>
      <c r="B192" s="36">
        <v>1325651</v>
      </c>
      <c r="C192" s="37" t="s">
        <v>399</v>
      </c>
      <c r="D192" s="38" t="s">
        <v>401</v>
      </c>
      <c r="E192" s="39" t="s">
        <v>42</v>
      </c>
      <c r="F192" s="39" t="s">
        <v>402</v>
      </c>
      <c r="G192" s="40" t="s">
        <v>36</v>
      </c>
      <c r="H192" s="50">
        <v>197.5</v>
      </c>
      <c r="I192" s="55"/>
      <c r="J192" s="51">
        <v>194</v>
      </c>
      <c r="K192" s="118">
        <f t="shared" si="4"/>
        <v>0</v>
      </c>
      <c r="L192" s="115">
        <f t="shared" si="5"/>
        <v>0</v>
      </c>
      <c r="M192" s="116">
        <v>4</v>
      </c>
    </row>
    <row r="193" spans="1:13" ht="33.75">
      <c r="A193" s="35">
        <v>760</v>
      </c>
      <c r="B193" s="36">
        <v>1325653</v>
      </c>
      <c r="C193" s="37" t="s">
        <v>399</v>
      </c>
      <c r="D193" s="38" t="s">
        <v>401</v>
      </c>
      <c r="E193" s="39" t="s">
        <v>42</v>
      </c>
      <c r="F193" s="39" t="s">
        <v>390</v>
      </c>
      <c r="G193" s="40" t="s">
        <v>36</v>
      </c>
      <c r="H193" s="50">
        <v>395</v>
      </c>
      <c r="I193" s="55"/>
      <c r="J193" s="51">
        <v>388.01</v>
      </c>
      <c r="K193" s="118">
        <f t="shared" si="4"/>
        <v>0</v>
      </c>
      <c r="L193" s="115">
        <f t="shared" si="5"/>
        <v>0</v>
      </c>
      <c r="M193" s="116">
        <v>4</v>
      </c>
    </row>
    <row r="194" spans="1:13" ht="22.5">
      <c r="A194" s="35">
        <v>770</v>
      </c>
      <c r="B194" s="61">
        <v>1325563</v>
      </c>
      <c r="C194" s="93" t="s">
        <v>403</v>
      </c>
      <c r="D194" s="63" t="s">
        <v>404</v>
      </c>
      <c r="E194" s="64" t="s">
        <v>38</v>
      </c>
      <c r="F194" s="94" t="s">
        <v>405</v>
      </c>
      <c r="G194" s="40" t="s">
        <v>36</v>
      </c>
      <c r="H194" s="112">
        <v>170.5</v>
      </c>
      <c r="I194" s="55"/>
      <c r="J194" s="114">
        <v>168.91</v>
      </c>
      <c r="K194" s="118">
        <f t="shared" si="4"/>
        <v>0</v>
      </c>
      <c r="L194" s="115">
        <f t="shared" si="5"/>
        <v>0</v>
      </c>
      <c r="M194" s="116">
        <v>4</v>
      </c>
    </row>
    <row r="195" spans="1:13" ht="22.5">
      <c r="A195" s="35">
        <v>776</v>
      </c>
      <c r="B195" s="41">
        <v>1329411</v>
      </c>
      <c r="C195" s="42" t="s">
        <v>406</v>
      </c>
      <c r="D195" s="43" t="s">
        <v>407</v>
      </c>
      <c r="E195" s="44" t="s">
        <v>38</v>
      </c>
      <c r="F195" s="44" t="s">
        <v>389</v>
      </c>
      <c r="G195" s="40" t="s">
        <v>36</v>
      </c>
      <c r="H195" s="50">
        <v>304.2</v>
      </c>
      <c r="I195" s="55"/>
      <c r="J195" s="51">
        <v>299.3</v>
      </c>
      <c r="K195" s="118">
        <f t="shared" si="4"/>
        <v>0</v>
      </c>
      <c r="L195" s="115">
        <f t="shared" si="5"/>
        <v>0</v>
      </c>
      <c r="M195" s="116">
        <v>3</v>
      </c>
    </row>
    <row r="196" spans="1:13" ht="22.5">
      <c r="A196" s="35">
        <v>786</v>
      </c>
      <c r="B196" s="36">
        <v>1329380</v>
      </c>
      <c r="C196" s="37" t="s">
        <v>408</v>
      </c>
      <c r="D196" s="38" t="s">
        <v>409</v>
      </c>
      <c r="E196" s="39" t="s">
        <v>38</v>
      </c>
      <c r="F196" s="39" t="s">
        <v>410</v>
      </c>
      <c r="G196" s="40" t="s">
        <v>36</v>
      </c>
      <c r="H196" s="49">
        <v>410.1</v>
      </c>
      <c r="I196" s="55"/>
      <c r="J196" s="40">
        <v>381.35</v>
      </c>
      <c r="K196" s="118">
        <f t="shared" si="4"/>
        <v>0</v>
      </c>
      <c r="L196" s="115">
        <f t="shared" si="5"/>
        <v>0</v>
      </c>
      <c r="M196" s="116">
        <v>4</v>
      </c>
    </row>
    <row r="197" spans="1:13" ht="22.5">
      <c r="A197" s="35">
        <v>787</v>
      </c>
      <c r="B197" s="36">
        <v>1329381</v>
      </c>
      <c r="C197" s="37" t="s">
        <v>408</v>
      </c>
      <c r="D197" s="38" t="s">
        <v>409</v>
      </c>
      <c r="E197" s="39" t="s">
        <v>38</v>
      </c>
      <c r="F197" s="39" t="s">
        <v>389</v>
      </c>
      <c r="G197" s="40" t="s">
        <v>36</v>
      </c>
      <c r="H197" s="49">
        <v>683.9</v>
      </c>
      <c r="I197" s="55"/>
      <c r="J197" s="40">
        <v>635.96</v>
      </c>
      <c r="K197" s="118">
        <f t="shared" si="4"/>
        <v>0</v>
      </c>
      <c r="L197" s="115">
        <f t="shared" si="5"/>
        <v>0</v>
      </c>
      <c r="M197" s="116">
        <v>4</v>
      </c>
    </row>
    <row r="198" spans="1:13" ht="22.5">
      <c r="A198" s="35">
        <v>789</v>
      </c>
      <c r="B198" s="36">
        <v>1329456</v>
      </c>
      <c r="C198" s="37" t="s">
        <v>408</v>
      </c>
      <c r="D198" s="38" t="s">
        <v>411</v>
      </c>
      <c r="E198" s="39" t="s">
        <v>38</v>
      </c>
      <c r="F198" s="39" t="s">
        <v>389</v>
      </c>
      <c r="G198" s="40" t="s">
        <v>36</v>
      </c>
      <c r="H198" s="49">
        <v>683.9</v>
      </c>
      <c r="I198" s="55"/>
      <c r="J198" s="40">
        <v>671.93</v>
      </c>
      <c r="K198" s="118">
        <f t="shared" si="4"/>
        <v>0</v>
      </c>
      <c r="L198" s="115">
        <f t="shared" si="5"/>
        <v>0</v>
      </c>
      <c r="M198" s="116">
        <v>3</v>
      </c>
    </row>
    <row r="199" spans="1:13" ht="22.5">
      <c r="A199" s="35">
        <v>792</v>
      </c>
      <c r="B199" s="36">
        <v>1329506</v>
      </c>
      <c r="C199" s="37" t="s">
        <v>408</v>
      </c>
      <c r="D199" s="38" t="s">
        <v>412</v>
      </c>
      <c r="E199" s="39" t="s">
        <v>38</v>
      </c>
      <c r="F199" s="39" t="s">
        <v>413</v>
      </c>
      <c r="G199" s="40" t="s">
        <v>36</v>
      </c>
      <c r="H199" s="49">
        <v>287.1</v>
      </c>
      <c r="I199" s="55"/>
      <c r="J199" s="40">
        <v>283.86</v>
      </c>
      <c r="K199" s="118">
        <f t="shared" si="4"/>
        <v>0</v>
      </c>
      <c r="L199" s="115">
        <f t="shared" si="5"/>
        <v>0</v>
      </c>
      <c r="M199" s="116">
        <v>4</v>
      </c>
    </row>
    <row r="200" spans="1:13" ht="22.5">
      <c r="A200" s="35">
        <v>793</v>
      </c>
      <c r="B200" s="36">
        <v>1329505</v>
      </c>
      <c r="C200" s="37" t="s">
        <v>408</v>
      </c>
      <c r="D200" s="38" t="s">
        <v>412</v>
      </c>
      <c r="E200" s="39" t="s">
        <v>38</v>
      </c>
      <c r="F200" s="39" t="s">
        <v>402</v>
      </c>
      <c r="G200" s="40" t="s">
        <v>36</v>
      </c>
      <c r="H200" s="49">
        <v>478.7</v>
      </c>
      <c r="I200" s="55"/>
      <c r="J200" s="40">
        <v>473.29</v>
      </c>
      <c r="K200" s="118">
        <f aca="true" t="shared" si="6" ref="K200:K263">H200*I200</f>
        <v>0</v>
      </c>
      <c r="L200" s="115">
        <f aca="true" t="shared" si="7" ref="L200:L263">I200*J200</f>
        <v>0</v>
      </c>
      <c r="M200" s="116">
        <v>4</v>
      </c>
    </row>
    <row r="201" spans="1:13" ht="22.5">
      <c r="A201" s="35">
        <v>808</v>
      </c>
      <c r="B201" s="36">
        <v>1327401</v>
      </c>
      <c r="C201" s="37" t="s">
        <v>414</v>
      </c>
      <c r="D201" s="38" t="s">
        <v>415</v>
      </c>
      <c r="E201" s="39" t="s">
        <v>68</v>
      </c>
      <c r="F201" s="39" t="s">
        <v>416</v>
      </c>
      <c r="G201" s="40" t="s">
        <v>36</v>
      </c>
      <c r="H201" s="49">
        <v>151.9</v>
      </c>
      <c r="I201" s="55"/>
      <c r="J201" s="40">
        <v>151.9</v>
      </c>
      <c r="K201" s="118">
        <f t="shared" si="6"/>
        <v>0</v>
      </c>
      <c r="L201" s="115">
        <f t="shared" si="7"/>
        <v>0</v>
      </c>
      <c r="M201" s="116">
        <v>1</v>
      </c>
    </row>
    <row r="202" spans="1:13" ht="22.5">
      <c r="A202" s="35">
        <v>809</v>
      </c>
      <c r="B202" s="36">
        <v>1327400</v>
      </c>
      <c r="C202" s="37" t="s">
        <v>414</v>
      </c>
      <c r="D202" s="38" t="s">
        <v>415</v>
      </c>
      <c r="E202" s="39" t="s">
        <v>68</v>
      </c>
      <c r="F202" s="39" t="s">
        <v>417</v>
      </c>
      <c r="G202" s="40" t="s">
        <v>36</v>
      </c>
      <c r="H202" s="49">
        <v>151.9</v>
      </c>
      <c r="I202" s="55"/>
      <c r="J202" s="40">
        <v>151.9</v>
      </c>
      <c r="K202" s="118">
        <f t="shared" si="6"/>
        <v>0</v>
      </c>
      <c r="L202" s="115">
        <f t="shared" si="7"/>
        <v>0</v>
      </c>
      <c r="M202" s="116">
        <v>1</v>
      </c>
    </row>
    <row r="203" spans="1:13" ht="22.5">
      <c r="A203" s="35">
        <v>816</v>
      </c>
      <c r="B203" s="41">
        <v>1328612</v>
      </c>
      <c r="C203" s="42" t="s">
        <v>418</v>
      </c>
      <c r="D203" s="43" t="s">
        <v>419</v>
      </c>
      <c r="E203" s="44" t="s">
        <v>38</v>
      </c>
      <c r="F203" s="44" t="s">
        <v>420</v>
      </c>
      <c r="G203" s="40" t="s">
        <v>36</v>
      </c>
      <c r="H203" s="50">
        <v>68995.2</v>
      </c>
      <c r="I203" s="55"/>
      <c r="J203" s="51">
        <v>51974.1</v>
      </c>
      <c r="K203" s="118">
        <f t="shared" si="6"/>
        <v>0</v>
      </c>
      <c r="L203" s="115">
        <f t="shared" si="7"/>
        <v>0</v>
      </c>
      <c r="M203" s="116">
        <v>1</v>
      </c>
    </row>
    <row r="204" spans="1:13" ht="22.5">
      <c r="A204" s="35">
        <v>818</v>
      </c>
      <c r="B204" s="41">
        <v>1328376</v>
      </c>
      <c r="C204" s="42" t="s">
        <v>421</v>
      </c>
      <c r="D204" s="43" t="s">
        <v>422</v>
      </c>
      <c r="E204" s="44" t="s">
        <v>38</v>
      </c>
      <c r="F204" s="44" t="s">
        <v>423</v>
      </c>
      <c r="G204" s="40" t="s">
        <v>36</v>
      </c>
      <c r="H204" s="50">
        <v>5962.1</v>
      </c>
      <c r="I204" s="55"/>
      <c r="J204" s="51">
        <v>5925.73</v>
      </c>
      <c r="K204" s="118">
        <f t="shared" si="6"/>
        <v>0</v>
      </c>
      <c r="L204" s="115">
        <f t="shared" si="7"/>
        <v>0</v>
      </c>
      <c r="M204" s="116">
        <v>3</v>
      </c>
    </row>
    <row r="205" spans="1:13" ht="22.5">
      <c r="A205" s="35">
        <v>819</v>
      </c>
      <c r="B205" s="41">
        <v>1328375</v>
      </c>
      <c r="C205" s="42" t="s">
        <v>421</v>
      </c>
      <c r="D205" s="43" t="s">
        <v>424</v>
      </c>
      <c r="E205" s="44" t="s">
        <v>38</v>
      </c>
      <c r="F205" s="44" t="s">
        <v>425</v>
      </c>
      <c r="G205" s="40" t="s">
        <v>36</v>
      </c>
      <c r="H205" s="50">
        <v>7569.7</v>
      </c>
      <c r="I205" s="55"/>
      <c r="J205" s="51">
        <v>7556.07</v>
      </c>
      <c r="K205" s="118">
        <f t="shared" si="6"/>
        <v>0</v>
      </c>
      <c r="L205" s="115">
        <f t="shared" si="7"/>
        <v>0</v>
      </c>
      <c r="M205" s="116">
        <v>3</v>
      </c>
    </row>
    <row r="206" spans="1:13" ht="22.5">
      <c r="A206" s="35">
        <v>825</v>
      </c>
      <c r="B206" s="41">
        <v>1328393</v>
      </c>
      <c r="C206" s="42" t="s">
        <v>426</v>
      </c>
      <c r="D206" s="43" t="s">
        <v>427</v>
      </c>
      <c r="E206" s="44" t="s">
        <v>38</v>
      </c>
      <c r="F206" s="44" t="s">
        <v>428</v>
      </c>
      <c r="G206" s="40" t="s">
        <v>36</v>
      </c>
      <c r="H206" s="50">
        <v>11844.6</v>
      </c>
      <c r="I206" s="55"/>
      <c r="J206" s="51">
        <v>11785.38</v>
      </c>
      <c r="K206" s="118">
        <f t="shared" si="6"/>
        <v>0</v>
      </c>
      <c r="L206" s="115">
        <f t="shared" si="7"/>
        <v>0</v>
      </c>
      <c r="M206" s="116">
        <v>2</v>
      </c>
    </row>
    <row r="207" spans="1:13" ht="22.5">
      <c r="A207" s="35">
        <v>827</v>
      </c>
      <c r="B207" s="41">
        <v>1328601</v>
      </c>
      <c r="C207" s="42" t="s">
        <v>429</v>
      </c>
      <c r="D207" s="43" t="s">
        <v>430</v>
      </c>
      <c r="E207" s="44" t="s">
        <v>38</v>
      </c>
      <c r="F207" s="44" t="s">
        <v>431</v>
      </c>
      <c r="G207" s="40" t="s">
        <v>36</v>
      </c>
      <c r="H207" s="50">
        <v>22932.3</v>
      </c>
      <c r="I207" s="55"/>
      <c r="J207" s="51">
        <v>22891.02</v>
      </c>
      <c r="K207" s="118">
        <f t="shared" si="6"/>
        <v>0</v>
      </c>
      <c r="L207" s="115">
        <f t="shared" si="7"/>
        <v>0</v>
      </c>
      <c r="M207" s="116">
        <v>3</v>
      </c>
    </row>
    <row r="208" spans="1:13" ht="33.75">
      <c r="A208" s="35">
        <v>835</v>
      </c>
      <c r="B208" s="41">
        <v>1328666</v>
      </c>
      <c r="C208" s="42" t="s">
        <v>432</v>
      </c>
      <c r="D208" s="43" t="s">
        <v>433</v>
      </c>
      <c r="E208" s="44" t="s">
        <v>38</v>
      </c>
      <c r="F208" s="44" t="s">
        <v>434</v>
      </c>
      <c r="G208" s="40" t="s">
        <v>36</v>
      </c>
      <c r="H208" s="50">
        <v>54996.9</v>
      </c>
      <c r="I208" s="55"/>
      <c r="J208" s="51">
        <v>54897.91</v>
      </c>
      <c r="K208" s="118">
        <f t="shared" si="6"/>
        <v>0</v>
      </c>
      <c r="L208" s="115">
        <f t="shared" si="7"/>
        <v>0</v>
      </c>
      <c r="M208" s="116">
        <v>3</v>
      </c>
    </row>
    <row r="209" spans="1:13" ht="22.5">
      <c r="A209" s="35">
        <v>836</v>
      </c>
      <c r="B209" s="41">
        <v>1328613</v>
      </c>
      <c r="C209" s="42" t="s">
        <v>435</v>
      </c>
      <c r="D209" s="43" t="s">
        <v>436</v>
      </c>
      <c r="E209" s="44" t="s">
        <v>38</v>
      </c>
      <c r="F209" s="44" t="s">
        <v>437</v>
      </c>
      <c r="G209" s="40" t="s">
        <v>36</v>
      </c>
      <c r="H209" s="50">
        <v>39097</v>
      </c>
      <c r="I209" s="55"/>
      <c r="J209" s="51">
        <v>39097</v>
      </c>
      <c r="K209" s="118">
        <f t="shared" si="6"/>
        <v>0</v>
      </c>
      <c r="L209" s="115">
        <f t="shared" si="7"/>
        <v>0</v>
      </c>
      <c r="M209" s="116">
        <v>1</v>
      </c>
    </row>
    <row r="210" spans="1:13" ht="22.5">
      <c r="A210" s="35">
        <v>837</v>
      </c>
      <c r="B210" s="41">
        <v>1328660</v>
      </c>
      <c r="C210" s="42" t="s">
        <v>438</v>
      </c>
      <c r="D210" s="43" t="s">
        <v>439</v>
      </c>
      <c r="E210" s="44" t="s">
        <v>38</v>
      </c>
      <c r="F210" s="44" t="s">
        <v>440</v>
      </c>
      <c r="G210" s="40" t="s">
        <v>36</v>
      </c>
      <c r="H210" s="50">
        <v>32062.9</v>
      </c>
      <c r="I210" s="55"/>
      <c r="J210" s="51">
        <v>31902.59</v>
      </c>
      <c r="K210" s="118">
        <f t="shared" si="6"/>
        <v>0</v>
      </c>
      <c r="L210" s="115">
        <f t="shared" si="7"/>
        <v>0</v>
      </c>
      <c r="M210" s="116">
        <v>2</v>
      </c>
    </row>
    <row r="211" spans="1:13" ht="22.5">
      <c r="A211" s="35">
        <v>838</v>
      </c>
      <c r="B211" s="36">
        <v>1328661</v>
      </c>
      <c r="C211" s="37" t="s">
        <v>438</v>
      </c>
      <c r="D211" s="38" t="s">
        <v>439</v>
      </c>
      <c r="E211" s="39" t="s">
        <v>38</v>
      </c>
      <c r="F211" s="39" t="s">
        <v>441</v>
      </c>
      <c r="G211" s="40" t="s">
        <v>36</v>
      </c>
      <c r="H211" s="50">
        <v>32062.9</v>
      </c>
      <c r="I211" s="55"/>
      <c r="J211" s="51">
        <v>31902.59</v>
      </c>
      <c r="K211" s="118">
        <f t="shared" si="6"/>
        <v>0</v>
      </c>
      <c r="L211" s="115">
        <f t="shared" si="7"/>
        <v>0</v>
      </c>
      <c r="M211" s="116">
        <v>2</v>
      </c>
    </row>
    <row r="212" spans="1:13" ht="22.5">
      <c r="A212" s="35">
        <v>839</v>
      </c>
      <c r="B212" s="41">
        <v>1328657</v>
      </c>
      <c r="C212" s="42" t="s">
        <v>442</v>
      </c>
      <c r="D212" s="43" t="s">
        <v>443</v>
      </c>
      <c r="E212" s="44" t="s">
        <v>38</v>
      </c>
      <c r="F212" s="44" t="s">
        <v>444</v>
      </c>
      <c r="G212" s="40" t="s">
        <v>36</v>
      </c>
      <c r="H212" s="50">
        <v>76085.3</v>
      </c>
      <c r="I212" s="55"/>
      <c r="J212" s="51">
        <v>75948.35</v>
      </c>
      <c r="K212" s="118">
        <f t="shared" si="6"/>
        <v>0</v>
      </c>
      <c r="L212" s="115">
        <f t="shared" si="7"/>
        <v>0</v>
      </c>
      <c r="M212" s="116">
        <v>3</v>
      </c>
    </row>
    <row r="213" spans="1:13" ht="22.5">
      <c r="A213" s="35">
        <v>840</v>
      </c>
      <c r="B213" s="41">
        <v>1328656</v>
      </c>
      <c r="C213" s="42" t="s">
        <v>442</v>
      </c>
      <c r="D213" s="43" t="s">
        <v>443</v>
      </c>
      <c r="E213" s="44" t="s">
        <v>38</v>
      </c>
      <c r="F213" s="44" t="s">
        <v>445</v>
      </c>
      <c r="G213" s="40" t="s">
        <v>36</v>
      </c>
      <c r="H213" s="50">
        <v>76085.3</v>
      </c>
      <c r="I213" s="55"/>
      <c r="J213" s="51">
        <v>75948.35</v>
      </c>
      <c r="K213" s="118">
        <f t="shared" si="6"/>
        <v>0</v>
      </c>
      <c r="L213" s="115">
        <f t="shared" si="7"/>
        <v>0</v>
      </c>
      <c r="M213" s="116">
        <v>3</v>
      </c>
    </row>
    <row r="214" spans="1:13" ht="22.5">
      <c r="A214" s="35">
        <v>841</v>
      </c>
      <c r="B214" s="41">
        <v>1328659</v>
      </c>
      <c r="C214" s="42" t="s">
        <v>446</v>
      </c>
      <c r="D214" s="43" t="s">
        <v>447</v>
      </c>
      <c r="E214" s="44" t="s">
        <v>38</v>
      </c>
      <c r="F214" s="44" t="s">
        <v>448</v>
      </c>
      <c r="G214" s="40" t="s">
        <v>36</v>
      </c>
      <c r="H214" s="50">
        <v>63120.3</v>
      </c>
      <c r="I214" s="55"/>
      <c r="J214" s="51">
        <v>63006.68</v>
      </c>
      <c r="K214" s="118">
        <f t="shared" si="6"/>
        <v>0</v>
      </c>
      <c r="L214" s="115">
        <f t="shared" si="7"/>
        <v>0</v>
      </c>
      <c r="M214" s="116">
        <v>3</v>
      </c>
    </row>
    <row r="215" spans="1:13" ht="22.5">
      <c r="A215" s="35">
        <v>853</v>
      </c>
      <c r="B215" s="41">
        <v>1037076</v>
      </c>
      <c r="C215" s="42" t="s">
        <v>449</v>
      </c>
      <c r="D215" s="43" t="s">
        <v>450</v>
      </c>
      <c r="E215" s="44" t="s">
        <v>38</v>
      </c>
      <c r="F215" s="44" t="s">
        <v>165</v>
      </c>
      <c r="G215" s="40" t="s">
        <v>36</v>
      </c>
      <c r="H215" s="50">
        <v>2008.7</v>
      </c>
      <c r="I215" s="55"/>
      <c r="J215" s="51">
        <v>1939.2</v>
      </c>
      <c r="K215" s="118">
        <f t="shared" si="6"/>
        <v>0</v>
      </c>
      <c r="L215" s="115">
        <f t="shared" si="7"/>
        <v>0</v>
      </c>
      <c r="M215" s="116">
        <v>3</v>
      </c>
    </row>
    <row r="216" spans="1:13" ht="22.5">
      <c r="A216" s="35">
        <v>857</v>
      </c>
      <c r="B216" s="45">
        <v>1039325</v>
      </c>
      <c r="C216" s="46" t="s">
        <v>451</v>
      </c>
      <c r="D216" s="47" t="s">
        <v>452</v>
      </c>
      <c r="E216" s="48" t="s">
        <v>38</v>
      </c>
      <c r="F216" s="48" t="s">
        <v>453</v>
      </c>
      <c r="G216" s="40" t="s">
        <v>36</v>
      </c>
      <c r="H216" s="108">
        <v>1375.8</v>
      </c>
      <c r="I216" s="55"/>
      <c r="J216" s="113">
        <v>1355.16</v>
      </c>
      <c r="K216" s="118">
        <f t="shared" si="6"/>
        <v>0</v>
      </c>
      <c r="L216" s="115">
        <f t="shared" si="7"/>
        <v>0</v>
      </c>
      <c r="M216" s="116">
        <v>2</v>
      </c>
    </row>
    <row r="217" spans="1:13" ht="22.5">
      <c r="A217" s="35">
        <v>873</v>
      </c>
      <c r="B217" s="41">
        <v>1014990</v>
      </c>
      <c r="C217" s="42" t="s">
        <v>454</v>
      </c>
      <c r="D217" s="43" t="s">
        <v>455</v>
      </c>
      <c r="E217" s="44" t="s">
        <v>322</v>
      </c>
      <c r="F217" s="44" t="s">
        <v>456</v>
      </c>
      <c r="G217" s="40" t="s">
        <v>36</v>
      </c>
      <c r="H217" s="50">
        <v>2686.7</v>
      </c>
      <c r="I217" s="55"/>
      <c r="J217" s="51">
        <v>2658.49</v>
      </c>
      <c r="K217" s="118">
        <f t="shared" si="6"/>
        <v>0</v>
      </c>
      <c r="L217" s="115">
        <f t="shared" si="7"/>
        <v>0</v>
      </c>
      <c r="M217" s="116">
        <v>2</v>
      </c>
    </row>
    <row r="218" spans="1:13" ht="22.5">
      <c r="A218" s="35">
        <v>874</v>
      </c>
      <c r="B218" s="41">
        <v>1014992</v>
      </c>
      <c r="C218" s="42" t="s">
        <v>454</v>
      </c>
      <c r="D218" s="43" t="s">
        <v>455</v>
      </c>
      <c r="E218" s="44" t="s">
        <v>322</v>
      </c>
      <c r="F218" s="44" t="s">
        <v>457</v>
      </c>
      <c r="G218" s="40" t="s">
        <v>36</v>
      </c>
      <c r="H218" s="50">
        <v>5149.9</v>
      </c>
      <c r="I218" s="55"/>
      <c r="J218" s="51">
        <v>5095.83</v>
      </c>
      <c r="K218" s="118">
        <f t="shared" si="6"/>
        <v>0</v>
      </c>
      <c r="L218" s="115">
        <f t="shared" si="7"/>
        <v>0</v>
      </c>
      <c r="M218" s="116">
        <v>2</v>
      </c>
    </row>
    <row r="219" spans="1:13" ht="22.5">
      <c r="A219" s="35">
        <v>875</v>
      </c>
      <c r="B219" s="41">
        <v>1014991</v>
      </c>
      <c r="C219" s="42" t="s">
        <v>454</v>
      </c>
      <c r="D219" s="43" t="s">
        <v>455</v>
      </c>
      <c r="E219" s="44" t="s">
        <v>322</v>
      </c>
      <c r="F219" s="44" t="s">
        <v>458</v>
      </c>
      <c r="G219" s="40" t="s">
        <v>36</v>
      </c>
      <c r="H219" s="50">
        <v>10029.4</v>
      </c>
      <c r="I219" s="55"/>
      <c r="J219" s="51">
        <v>9924.09</v>
      </c>
      <c r="K219" s="118">
        <f t="shared" si="6"/>
        <v>0</v>
      </c>
      <c r="L219" s="115">
        <f t="shared" si="7"/>
        <v>0</v>
      </c>
      <c r="M219" s="116">
        <v>2</v>
      </c>
    </row>
    <row r="220" spans="1:13" ht="22.5">
      <c r="A220" s="35">
        <v>876</v>
      </c>
      <c r="B220" s="41">
        <v>3014999</v>
      </c>
      <c r="C220" s="42" t="s">
        <v>454</v>
      </c>
      <c r="D220" s="43" t="s">
        <v>455</v>
      </c>
      <c r="E220" s="44" t="s">
        <v>459</v>
      </c>
      <c r="F220" s="44" t="s">
        <v>460</v>
      </c>
      <c r="G220" s="40" t="s">
        <v>36</v>
      </c>
      <c r="H220" s="50">
        <v>13222.3</v>
      </c>
      <c r="I220" s="55"/>
      <c r="J220" s="51">
        <v>13083.47</v>
      </c>
      <c r="K220" s="118">
        <f t="shared" si="6"/>
        <v>0</v>
      </c>
      <c r="L220" s="115">
        <f t="shared" si="7"/>
        <v>0</v>
      </c>
      <c r="M220" s="116">
        <v>2</v>
      </c>
    </row>
    <row r="221" spans="1:13" ht="22.5">
      <c r="A221" s="35">
        <v>877</v>
      </c>
      <c r="B221" s="41">
        <v>1014904</v>
      </c>
      <c r="C221" s="42" t="s">
        <v>461</v>
      </c>
      <c r="D221" s="43" t="s">
        <v>462</v>
      </c>
      <c r="E221" s="44" t="s">
        <v>322</v>
      </c>
      <c r="F221" s="44" t="s">
        <v>456</v>
      </c>
      <c r="G221" s="40" t="s">
        <v>36</v>
      </c>
      <c r="H221" s="50">
        <v>1901.5</v>
      </c>
      <c r="I221" s="55"/>
      <c r="J221" s="51">
        <v>1880.01</v>
      </c>
      <c r="K221" s="118">
        <f t="shared" si="6"/>
        <v>0</v>
      </c>
      <c r="L221" s="115">
        <f t="shared" si="7"/>
        <v>0</v>
      </c>
      <c r="M221" s="116">
        <v>4</v>
      </c>
    </row>
    <row r="222" spans="1:13" ht="22.5">
      <c r="A222" s="35">
        <v>878</v>
      </c>
      <c r="B222" s="41">
        <v>1014908</v>
      </c>
      <c r="C222" s="42" t="s">
        <v>461</v>
      </c>
      <c r="D222" s="43" t="s">
        <v>462</v>
      </c>
      <c r="E222" s="44" t="s">
        <v>322</v>
      </c>
      <c r="F222" s="44" t="s">
        <v>457</v>
      </c>
      <c r="G222" s="40" t="s">
        <v>36</v>
      </c>
      <c r="H222" s="50">
        <v>3687.8</v>
      </c>
      <c r="I222" s="55"/>
      <c r="J222" s="51">
        <v>3646.13</v>
      </c>
      <c r="K222" s="118">
        <f t="shared" si="6"/>
        <v>0</v>
      </c>
      <c r="L222" s="115">
        <f t="shared" si="7"/>
        <v>0</v>
      </c>
      <c r="M222" s="116">
        <v>4</v>
      </c>
    </row>
    <row r="223" spans="1:13" ht="22.5">
      <c r="A223" s="35">
        <v>879</v>
      </c>
      <c r="B223" s="41">
        <v>1014913</v>
      </c>
      <c r="C223" s="42" t="s">
        <v>461</v>
      </c>
      <c r="D223" s="43" t="s">
        <v>462</v>
      </c>
      <c r="E223" s="44" t="s">
        <v>322</v>
      </c>
      <c r="F223" s="44" t="s">
        <v>458</v>
      </c>
      <c r="G223" s="40" t="s">
        <v>36</v>
      </c>
      <c r="H223" s="50">
        <v>6902.2</v>
      </c>
      <c r="I223" s="55"/>
      <c r="J223" s="51">
        <v>6824.21</v>
      </c>
      <c r="K223" s="118">
        <f t="shared" si="6"/>
        <v>0</v>
      </c>
      <c r="L223" s="115">
        <f t="shared" si="7"/>
        <v>0</v>
      </c>
      <c r="M223" s="116">
        <v>4</v>
      </c>
    </row>
    <row r="224" spans="1:13" ht="22.5">
      <c r="A224" s="35">
        <v>880</v>
      </c>
      <c r="B224" s="88">
        <v>3014900</v>
      </c>
      <c r="C224" s="58" t="s">
        <v>461</v>
      </c>
      <c r="D224" s="59" t="s">
        <v>462</v>
      </c>
      <c r="E224" s="60" t="s">
        <v>459</v>
      </c>
      <c r="F224" s="60" t="s">
        <v>463</v>
      </c>
      <c r="G224" s="40" t="s">
        <v>36</v>
      </c>
      <c r="H224" s="50">
        <v>9255.9</v>
      </c>
      <c r="I224" s="55"/>
      <c r="J224" s="51">
        <v>9151.31</v>
      </c>
      <c r="K224" s="118">
        <f t="shared" si="6"/>
        <v>0</v>
      </c>
      <c r="L224" s="115">
        <f t="shared" si="7"/>
        <v>0</v>
      </c>
      <c r="M224" s="116">
        <v>4</v>
      </c>
    </row>
    <row r="225" spans="1:13" ht="22.5">
      <c r="A225" s="35">
        <v>901</v>
      </c>
      <c r="B225" s="41">
        <v>1168089</v>
      </c>
      <c r="C225" s="42" t="s">
        <v>464</v>
      </c>
      <c r="D225" s="43" t="s">
        <v>465</v>
      </c>
      <c r="E225" s="44" t="s">
        <v>135</v>
      </c>
      <c r="F225" s="44" t="s">
        <v>466</v>
      </c>
      <c r="G225" s="40" t="s">
        <v>36</v>
      </c>
      <c r="H225" s="50">
        <v>103.2</v>
      </c>
      <c r="I225" s="55"/>
      <c r="J225" s="51">
        <v>101.39</v>
      </c>
      <c r="K225" s="118">
        <f t="shared" si="6"/>
        <v>0</v>
      </c>
      <c r="L225" s="115">
        <f t="shared" si="7"/>
        <v>0</v>
      </c>
      <c r="M225" s="116">
        <v>4</v>
      </c>
    </row>
    <row r="226" spans="1:13" ht="22.5">
      <c r="A226" s="35">
        <v>905</v>
      </c>
      <c r="B226" s="36">
        <v>1059908</v>
      </c>
      <c r="C226" s="37" t="s">
        <v>467</v>
      </c>
      <c r="D226" s="38" t="s">
        <v>468</v>
      </c>
      <c r="E226" s="39" t="s">
        <v>135</v>
      </c>
      <c r="F226" s="39" t="s">
        <v>469</v>
      </c>
      <c r="G226" s="40" t="s">
        <v>36</v>
      </c>
      <c r="H226" s="49">
        <v>617</v>
      </c>
      <c r="I226" s="55"/>
      <c r="J226" s="40">
        <v>600.9</v>
      </c>
      <c r="K226" s="118">
        <f t="shared" si="6"/>
        <v>0</v>
      </c>
      <c r="L226" s="115">
        <f t="shared" si="7"/>
        <v>0</v>
      </c>
      <c r="M226" s="116">
        <v>4</v>
      </c>
    </row>
    <row r="227" spans="1:13" ht="22.5">
      <c r="A227" s="35">
        <v>909</v>
      </c>
      <c r="B227" s="36">
        <v>1059092</v>
      </c>
      <c r="C227" s="37" t="s">
        <v>470</v>
      </c>
      <c r="D227" s="38" t="s">
        <v>471</v>
      </c>
      <c r="E227" s="39" t="s">
        <v>38</v>
      </c>
      <c r="F227" s="39" t="s">
        <v>417</v>
      </c>
      <c r="G227" s="40" t="s">
        <v>36</v>
      </c>
      <c r="H227" s="49">
        <v>482.2</v>
      </c>
      <c r="I227" s="55"/>
      <c r="J227" s="40">
        <v>472.89</v>
      </c>
      <c r="K227" s="118">
        <f t="shared" si="6"/>
        <v>0</v>
      </c>
      <c r="L227" s="115">
        <f t="shared" si="7"/>
        <v>0</v>
      </c>
      <c r="M227" s="116">
        <v>4</v>
      </c>
    </row>
    <row r="228" spans="1:13" ht="33.75">
      <c r="A228" s="35">
        <v>913</v>
      </c>
      <c r="B228" s="36">
        <v>1059121</v>
      </c>
      <c r="C228" s="37" t="s">
        <v>472</v>
      </c>
      <c r="D228" s="38" t="s">
        <v>473</v>
      </c>
      <c r="E228" s="39" t="s">
        <v>135</v>
      </c>
      <c r="F228" s="39" t="s">
        <v>474</v>
      </c>
      <c r="G228" s="40" t="s">
        <v>36</v>
      </c>
      <c r="H228" s="49">
        <v>926</v>
      </c>
      <c r="I228" s="55"/>
      <c r="J228" s="40">
        <v>926</v>
      </c>
      <c r="K228" s="118">
        <f t="shared" si="6"/>
        <v>0</v>
      </c>
      <c r="L228" s="115">
        <f t="shared" si="7"/>
        <v>0</v>
      </c>
      <c r="M228" s="116">
        <v>1</v>
      </c>
    </row>
    <row r="229" spans="1:13" ht="33.75">
      <c r="A229" s="35">
        <v>918</v>
      </c>
      <c r="B229" s="41">
        <v>1087711</v>
      </c>
      <c r="C229" s="42" t="s">
        <v>475</v>
      </c>
      <c r="D229" s="43" t="s">
        <v>476</v>
      </c>
      <c r="E229" s="44" t="s">
        <v>42</v>
      </c>
      <c r="F229" s="44" t="s">
        <v>477</v>
      </c>
      <c r="G229" s="40" t="s">
        <v>36</v>
      </c>
      <c r="H229" s="50">
        <v>2733.3</v>
      </c>
      <c r="I229" s="55"/>
      <c r="J229" s="51">
        <v>2733.3</v>
      </c>
      <c r="K229" s="118">
        <f t="shared" si="6"/>
        <v>0</v>
      </c>
      <c r="L229" s="115">
        <f t="shared" si="7"/>
        <v>0</v>
      </c>
      <c r="M229" s="116">
        <v>1</v>
      </c>
    </row>
    <row r="230" spans="1:13" ht="33.75">
      <c r="A230" s="35">
        <v>919</v>
      </c>
      <c r="B230" s="41">
        <v>1087710</v>
      </c>
      <c r="C230" s="42" t="s">
        <v>475</v>
      </c>
      <c r="D230" s="43" t="s">
        <v>476</v>
      </c>
      <c r="E230" s="44" t="s">
        <v>42</v>
      </c>
      <c r="F230" s="44" t="s">
        <v>478</v>
      </c>
      <c r="G230" s="40" t="s">
        <v>36</v>
      </c>
      <c r="H230" s="50">
        <v>4817.2</v>
      </c>
      <c r="I230" s="55"/>
      <c r="J230" s="51">
        <v>4817.2</v>
      </c>
      <c r="K230" s="118">
        <f t="shared" si="6"/>
        <v>0</v>
      </c>
      <c r="L230" s="115">
        <f t="shared" si="7"/>
        <v>0</v>
      </c>
      <c r="M230" s="116">
        <v>1</v>
      </c>
    </row>
    <row r="231" spans="1:13" ht="33.75">
      <c r="A231" s="35">
        <v>920</v>
      </c>
      <c r="B231" s="41">
        <v>1087715</v>
      </c>
      <c r="C231" s="42" t="s">
        <v>475</v>
      </c>
      <c r="D231" s="43" t="s">
        <v>476</v>
      </c>
      <c r="E231" s="44" t="s">
        <v>42</v>
      </c>
      <c r="F231" s="44" t="s">
        <v>479</v>
      </c>
      <c r="G231" s="40" t="s">
        <v>36</v>
      </c>
      <c r="H231" s="50">
        <v>16948.4</v>
      </c>
      <c r="I231" s="55"/>
      <c r="J231" s="51">
        <v>16948.4</v>
      </c>
      <c r="K231" s="118">
        <f t="shared" si="6"/>
        <v>0</v>
      </c>
      <c r="L231" s="115">
        <f t="shared" si="7"/>
        <v>0</v>
      </c>
      <c r="M231" s="116">
        <v>1</v>
      </c>
    </row>
    <row r="232" spans="1:13" ht="33.75">
      <c r="A232" s="35">
        <v>929</v>
      </c>
      <c r="B232" s="36">
        <v>1087660</v>
      </c>
      <c r="C232" s="37" t="s">
        <v>480</v>
      </c>
      <c r="D232" s="38" t="s">
        <v>481</v>
      </c>
      <c r="E232" s="39" t="s">
        <v>42</v>
      </c>
      <c r="F232" s="39" t="s">
        <v>482</v>
      </c>
      <c r="G232" s="40" t="s">
        <v>36</v>
      </c>
      <c r="H232" s="50">
        <v>917.4</v>
      </c>
      <c r="I232" s="55"/>
      <c r="J232" s="51">
        <v>917.4</v>
      </c>
      <c r="K232" s="118">
        <f t="shared" si="6"/>
        <v>0</v>
      </c>
      <c r="L232" s="115">
        <f t="shared" si="7"/>
        <v>0</v>
      </c>
      <c r="M232" s="116">
        <v>1</v>
      </c>
    </row>
    <row r="233" spans="1:13" ht="33.75">
      <c r="A233" s="35">
        <v>930</v>
      </c>
      <c r="B233" s="36">
        <v>1087662</v>
      </c>
      <c r="C233" s="37" t="s">
        <v>480</v>
      </c>
      <c r="D233" s="38" t="s">
        <v>481</v>
      </c>
      <c r="E233" s="39" t="s">
        <v>42</v>
      </c>
      <c r="F233" s="39" t="s">
        <v>483</v>
      </c>
      <c r="G233" s="40" t="s">
        <v>36</v>
      </c>
      <c r="H233" s="50">
        <v>1617.4</v>
      </c>
      <c r="I233" s="55"/>
      <c r="J233" s="51">
        <v>1617.4</v>
      </c>
      <c r="K233" s="118">
        <f t="shared" si="6"/>
        <v>0</v>
      </c>
      <c r="L233" s="115">
        <f t="shared" si="7"/>
        <v>0</v>
      </c>
      <c r="M233" s="116">
        <v>1</v>
      </c>
    </row>
    <row r="234" spans="1:13" ht="33.75">
      <c r="A234" s="35">
        <v>931</v>
      </c>
      <c r="B234" s="36">
        <v>1087664</v>
      </c>
      <c r="C234" s="37" t="s">
        <v>480</v>
      </c>
      <c r="D234" s="38" t="s">
        <v>481</v>
      </c>
      <c r="E234" s="39" t="s">
        <v>42</v>
      </c>
      <c r="F234" s="39" t="s">
        <v>484</v>
      </c>
      <c r="G234" s="40" t="s">
        <v>36</v>
      </c>
      <c r="H234" s="50">
        <v>2844.5</v>
      </c>
      <c r="I234" s="55"/>
      <c r="J234" s="51">
        <v>2844.5</v>
      </c>
      <c r="K234" s="118">
        <f t="shared" si="6"/>
        <v>0</v>
      </c>
      <c r="L234" s="115">
        <f t="shared" si="7"/>
        <v>0</v>
      </c>
      <c r="M234" s="116">
        <v>1</v>
      </c>
    </row>
    <row r="235" spans="1:13" ht="33.75">
      <c r="A235" s="35">
        <v>932</v>
      </c>
      <c r="B235" s="36">
        <v>1087666</v>
      </c>
      <c r="C235" s="37" t="s">
        <v>480</v>
      </c>
      <c r="D235" s="38" t="s">
        <v>481</v>
      </c>
      <c r="E235" s="39" t="s">
        <v>42</v>
      </c>
      <c r="F235" s="39" t="s">
        <v>485</v>
      </c>
      <c r="G235" s="40" t="s">
        <v>36</v>
      </c>
      <c r="H235" s="50">
        <v>5326.1</v>
      </c>
      <c r="I235" s="55"/>
      <c r="J235" s="51">
        <v>5326.1</v>
      </c>
      <c r="K235" s="118">
        <f t="shared" si="6"/>
        <v>0</v>
      </c>
      <c r="L235" s="115">
        <f t="shared" si="7"/>
        <v>0</v>
      </c>
      <c r="M235" s="116">
        <v>1</v>
      </c>
    </row>
    <row r="236" spans="1:13" ht="22.5">
      <c r="A236" s="35">
        <v>933</v>
      </c>
      <c r="B236" s="41">
        <v>9087565</v>
      </c>
      <c r="C236" s="42" t="s">
        <v>486</v>
      </c>
      <c r="D236" s="43" t="s">
        <v>487</v>
      </c>
      <c r="E236" s="44" t="s">
        <v>488</v>
      </c>
      <c r="F236" s="44" t="s">
        <v>489</v>
      </c>
      <c r="G236" s="40" t="s">
        <v>36</v>
      </c>
      <c r="H236" s="50">
        <v>727.5</v>
      </c>
      <c r="I236" s="55"/>
      <c r="J236" s="51">
        <v>727.5</v>
      </c>
      <c r="K236" s="118">
        <f t="shared" si="6"/>
        <v>0</v>
      </c>
      <c r="L236" s="115">
        <f t="shared" si="7"/>
        <v>0</v>
      </c>
      <c r="M236" s="116">
        <v>1</v>
      </c>
    </row>
    <row r="237" spans="1:13" ht="22.5">
      <c r="A237" s="35">
        <v>934</v>
      </c>
      <c r="B237" s="41">
        <v>9087566</v>
      </c>
      <c r="C237" s="42" t="s">
        <v>486</v>
      </c>
      <c r="D237" s="43" t="s">
        <v>487</v>
      </c>
      <c r="E237" s="44" t="s">
        <v>488</v>
      </c>
      <c r="F237" s="44" t="s">
        <v>490</v>
      </c>
      <c r="G237" s="40" t="s">
        <v>36</v>
      </c>
      <c r="H237" s="50">
        <v>1455</v>
      </c>
      <c r="I237" s="55"/>
      <c r="J237" s="51">
        <v>1455</v>
      </c>
      <c r="K237" s="118">
        <f t="shared" si="6"/>
        <v>0</v>
      </c>
      <c r="L237" s="115">
        <f t="shared" si="7"/>
        <v>0</v>
      </c>
      <c r="M237" s="116">
        <v>1</v>
      </c>
    </row>
    <row r="238" spans="1:13" ht="22.5">
      <c r="A238" s="35">
        <v>935</v>
      </c>
      <c r="B238" s="41">
        <v>9087568</v>
      </c>
      <c r="C238" s="42" t="s">
        <v>486</v>
      </c>
      <c r="D238" s="43" t="s">
        <v>487</v>
      </c>
      <c r="E238" s="44" t="s">
        <v>488</v>
      </c>
      <c r="F238" s="44" t="s">
        <v>491</v>
      </c>
      <c r="G238" s="40" t="s">
        <v>36</v>
      </c>
      <c r="H238" s="50">
        <v>2468.5</v>
      </c>
      <c r="I238" s="55"/>
      <c r="J238" s="51">
        <v>2468.5</v>
      </c>
      <c r="K238" s="118">
        <f t="shared" si="6"/>
        <v>0</v>
      </c>
      <c r="L238" s="115">
        <f t="shared" si="7"/>
        <v>0</v>
      </c>
      <c r="M238" s="116">
        <v>1</v>
      </c>
    </row>
    <row r="239" spans="1:13" ht="22.5">
      <c r="A239" s="35">
        <v>936</v>
      </c>
      <c r="B239" s="41">
        <v>9087567</v>
      </c>
      <c r="C239" s="42" t="s">
        <v>486</v>
      </c>
      <c r="D239" s="43" t="s">
        <v>487</v>
      </c>
      <c r="E239" s="44" t="s">
        <v>488</v>
      </c>
      <c r="F239" s="44" t="s">
        <v>492</v>
      </c>
      <c r="G239" s="40" t="s">
        <v>36</v>
      </c>
      <c r="H239" s="50">
        <v>2438.2</v>
      </c>
      <c r="I239" s="55"/>
      <c r="J239" s="51">
        <v>2438.2</v>
      </c>
      <c r="K239" s="118">
        <f t="shared" si="6"/>
        <v>0</v>
      </c>
      <c r="L239" s="115">
        <f t="shared" si="7"/>
        <v>0</v>
      </c>
      <c r="M239" s="116">
        <v>1</v>
      </c>
    </row>
    <row r="240" spans="1:13" ht="22.5">
      <c r="A240" s="35">
        <v>954</v>
      </c>
      <c r="B240" s="41">
        <v>1084521</v>
      </c>
      <c r="C240" s="42" t="s">
        <v>493</v>
      </c>
      <c r="D240" s="43" t="s">
        <v>494</v>
      </c>
      <c r="E240" s="44" t="s">
        <v>135</v>
      </c>
      <c r="F240" s="44" t="s">
        <v>164</v>
      </c>
      <c r="G240" s="40" t="s">
        <v>36</v>
      </c>
      <c r="H240" s="50">
        <v>168.4</v>
      </c>
      <c r="I240" s="55"/>
      <c r="J240" s="51">
        <v>165.62</v>
      </c>
      <c r="K240" s="118">
        <f t="shared" si="6"/>
        <v>0</v>
      </c>
      <c r="L240" s="115">
        <f t="shared" si="7"/>
        <v>0</v>
      </c>
      <c r="M240" s="116">
        <v>3</v>
      </c>
    </row>
    <row r="241" spans="1:13" ht="22.5">
      <c r="A241" s="35">
        <v>960</v>
      </c>
      <c r="B241" s="41">
        <v>3084532</v>
      </c>
      <c r="C241" s="42" t="s">
        <v>495</v>
      </c>
      <c r="D241" s="43" t="s">
        <v>496</v>
      </c>
      <c r="E241" s="44" t="s">
        <v>497</v>
      </c>
      <c r="F241" s="44" t="s">
        <v>498</v>
      </c>
      <c r="G241" s="40" t="s">
        <v>36</v>
      </c>
      <c r="H241" s="50">
        <v>414</v>
      </c>
      <c r="I241" s="55"/>
      <c r="J241" s="51">
        <v>409.65</v>
      </c>
      <c r="K241" s="118">
        <f t="shared" si="6"/>
        <v>0</v>
      </c>
      <c r="L241" s="115">
        <f t="shared" si="7"/>
        <v>0</v>
      </c>
      <c r="M241" s="116">
        <v>2</v>
      </c>
    </row>
    <row r="242" spans="1:13" ht="33.75">
      <c r="A242" s="35">
        <v>961</v>
      </c>
      <c r="B242" s="41">
        <v>1084530</v>
      </c>
      <c r="C242" s="42" t="s">
        <v>495</v>
      </c>
      <c r="D242" s="43" t="s">
        <v>499</v>
      </c>
      <c r="E242" s="44" t="s">
        <v>500</v>
      </c>
      <c r="F242" s="44" t="s">
        <v>501</v>
      </c>
      <c r="G242" s="40" t="s">
        <v>36</v>
      </c>
      <c r="H242" s="50">
        <v>484.1</v>
      </c>
      <c r="I242" s="55"/>
      <c r="J242" s="51">
        <v>479.02</v>
      </c>
      <c r="K242" s="118">
        <f t="shared" si="6"/>
        <v>0</v>
      </c>
      <c r="L242" s="115">
        <f t="shared" si="7"/>
        <v>0</v>
      </c>
      <c r="M242" s="116">
        <v>2</v>
      </c>
    </row>
    <row r="243" spans="1:13" ht="22.5">
      <c r="A243" s="35">
        <v>966</v>
      </c>
      <c r="B243" s="41">
        <v>1084550</v>
      </c>
      <c r="C243" s="42" t="s">
        <v>502</v>
      </c>
      <c r="D243" s="43" t="s">
        <v>503</v>
      </c>
      <c r="E243" s="44" t="s">
        <v>135</v>
      </c>
      <c r="F243" s="44" t="s">
        <v>178</v>
      </c>
      <c r="G243" s="40" t="s">
        <v>36</v>
      </c>
      <c r="H243" s="50">
        <v>144</v>
      </c>
      <c r="I243" s="55"/>
      <c r="J243" s="51">
        <v>143.12</v>
      </c>
      <c r="K243" s="118">
        <f t="shared" si="6"/>
        <v>0</v>
      </c>
      <c r="L243" s="115">
        <f t="shared" si="7"/>
        <v>0</v>
      </c>
      <c r="M243" s="116">
        <v>3</v>
      </c>
    </row>
    <row r="244" spans="1:13" ht="22.5">
      <c r="A244" s="35">
        <v>967</v>
      </c>
      <c r="B244" s="41">
        <v>1084551</v>
      </c>
      <c r="C244" s="42" t="s">
        <v>502</v>
      </c>
      <c r="D244" s="43" t="s">
        <v>503</v>
      </c>
      <c r="E244" s="44" t="s">
        <v>135</v>
      </c>
      <c r="F244" s="44" t="s">
        <v>43</v>
      </c>
      <c r="G244" s="40" t="s">
        <v>36</v>
      </c>
      <c r="H244" s="50">
        <v>307.7</v>
      </c>
      <c r="I244" s="55"/>
      <c r="J244" s="51">
        <v>305.82</v>
      </c>
      <c r="K244" s="118">
        <f t="shared" si="6"/>
        <v>0</v>
      </c>
      <c r="L244" s="115">
        <f t="shared" si="7"/>
        <v>0</v>
      </c>
      <c r="M244" s="116">
        <v>3</v>
      </c>
    </row>
    <row r="245" spans="1:13" ht="22.5">
      <c r="A245" s="35">
        <v>968</v>
      </c>
      <c r="B245" s="41">
        <v>1084552</v>
      </c>
      <c r="C245" s="42" t="s">
        <v>502</v>
      </c>
      <c r="D245" s="43" t="s">
        <v>503</v>
      </c>
      <c r="E245" s="44" t="s">
        <v>135</v>
      </c>
      <c r="F245" s="44" t="s">
        <v>164</v>
      </c>
      <c r="G245" s="40" t="s">
        <v>36</v>
      </c>
      <c r="H245" s="50">
        <v>567.4</v>
      </c>
      <c r="I245" s="55"/>
      <c r="J245" s="51">
        <v>563.94</v>
      </c>
      <c r="K245" s="118">
        <f t="shared" si="6"/>
        <v>0</v>
      </c>
      <c r="L245" s="115">
        <f t="shared" si="7"/>
        <v>0</v>
      </c>
      <c r="M245" s="116">
        <v>3</v>
      </c>
    </row>
    <row r="246" spans="1:13" ht="22.5">
      <c r="A246" s="35">
        <v>980</v>
      </c>
      <c r="B246" s="41">
        <v>1084700</v>
      </c>
      <c r="C246" s="42" t="s">
        <v>504</v>
      </c>
      <c r="D246" s="43" t="s">
        <v>505</v>
      </c>
      <c r="E246" s="44" t="s">
        <v>38</v>
      </c>
      <c r="F246" s="44" t="s">
        <v>506</v>
      </c>
      <c r="G246" s="40" t="s">
        <v>36</v>
      </c>
      <c r="H246" s="50">
        <v>277.9</v>
      </c>
      <c r="I246" s="55"/>
      <c r="J246" s="51">
        <v>277.9</v>
      </c>
      <c r="K246" s="118">
        <f t="shared" si="6"/>
        <v>0</v>
      </c>
      <c r="L246" s="115">
        <f t="shared" si="7"/>
        <v>0</v>
      </c>
      <c r="M246" s="116">
        <v>1</v>
      </c>
    </row>
    <row r="247" spans="1:13" ht="22.5">
      <c r="A247" s="35">
        <v>981</v>
      </c>
      <c r="B247" s="41">
        <v>1084701</v>
      </c>
      <c r="C247" s="42" t="s">
        <v>504</v>
      </c>
      <c r="D247" s="43" t="s">
        <v>505</v>
      </c>
      <c r="E247" s="44" t="s">
        <v>38</v>
      </c>
      <c r="F247" s="44" t="s">
        <v>165</v>
      </c>
      <c r="G247" s="40" t="s">
        <v>36</v>
      </c>
      <c r="H247" s="50">
        <v>644.5</v>
      </c>
      <c r="I247" s="55"/>
      <c r="J247" s="51">
        <v>644.5</v>
      </c>
      <c r="K247" s="118">
        <f t="shared" si="6"/>
        <v>0</v>
      </c>
      <c r="L247" s="115">
        <f t="shared" si="7"/>
        <v>0</v>
      </c>
      <c r="M247" s="116">
        <v>1</v>
      </c>
    </row>
    <row r="248" spans="1:13" ht="22.5">
      <c r="A248" s="35">
        <v>982</v>
      </c>
      <c r="B248" s="41">
        <v>1084702</v>
      </c>
      <c r="C248" s="42" t="s">
        <v>504</v>
      </c>
      <c r="D248" s="43" t="s">
        <v>505</v>
      </c>
      <c r="E248" s="95" t="s">
        <v>38</v>
      </c>
      <c r="F248" s="44" t="s">
        <v>507</v>
      </c>
      <c r="G248" s="40" t="s">
        <v>36</v>
      </c>
      <c r="H248" s="50">
        <v>1143.4</v>
      </c>
      <c r="I248" s="55"/>
      <c r="J248" s="51">
        <v>1143.4</v>
      </c>
      <c r="K248" s="118">
        <f t="shared" si="6"/>
        <v>0</v>
      </c>
      <c r="L248" s="115">
        <f t="shared" si="7"/>
        <v>0</v>
      </c>
      <c r="M248" s="116">
        <v>1</v>
      </c>
    </row>
    <row r="249" spans="1:13" ht="22.5">
      <c r="A249" s="35">
        <v>1011</v>
      </c>
      <c r="B249" s="36">
        <v>1084105</v>
      </c>
      <c r="C249" s="37" t="s">
        <v>508</v>
      </c>
      <c r="D249" s="38" t="s">
        <v>509</v>
      </c>
      <c r="E249" s="39" t="s">
        <v>510</v>
      </c>
      <c r="F249" s="39" t="s">
        <v>511</v>
      </c>
      <c r="G249" s="40" t="s">
        <v>36</v>
      </c>
      <c r="H249" s="50">
        <v>1246.2</v>
      </c>
      <c r="I249" s="55"/>
      <c r="J249" s="51">
        <v>1224.14</v>
      </c>
      <c r="K249" s="118">
        <f t="shared" si="6"/>
        <v>0</v>
      </c>
      <c r="L249" s="115">
        <f t="shared" si="7"/>
        <v>0</v>
      </c>
      <c r="M249" s="116">
        <v>4</v>
      </c>
    </row>
    <row r="250" spans="1:13" ht="22.5">
      <c r="A250" s="35">
        <v>1012</v>
      </c>
      <c r="B250" s="36">
        <v>1084108</v>
      </c>
      <c r="C250" s="37" t="s">
        <v>508</v>
      </c>
      <c r="D250" s="38" t="s">
        <v>509</v>
      </c>
      <c r="E250" s="39" t="s">
        <v>510</v>
      </c>
      <c r="F250" s="39" t="s">
        <v>512</v>
      </c>
      <c r="G250" s="40" t="s">
        <v>36</v>
      </c>
      <c r="H250" s="50">
        <v>907</v>
      </c>
      <c r="I250" s="55"/>
      <c r="J250" s="51">
        <v>890.95</v>
      </c>
      <c r="K250" s="118">
        <f t="shared" si="6"/>
        <v>0</v>
      </c>
      <c r="L250" s="115">
        <f t="shared" si="7"/>
        <v>0</v>
      </c>
      <c r="M250" s="116">
        <v>4</v>
      </c>
    </row>
    <row r="251" spans="1:13" ht="22.5">
      <c r="A251" s="35">
        <v>1014</v>
      </c>
      <c r="B251" s="36">
        <v>1084134</v>
      </c>
      <c r="C251" s="37" t="s">
        <v>508</v>
      </c>
      <c r="D251" s="38" t="s">
        <v>509</v>
      </c>
      <c r="E251" s="39" t="s">
        <v>510</v>
      </c>
      <c r="F251" s="39" t="s">
        <v>513</v>
      </c>
      <c r="G251" s="40" t="s">
        <v>36</v>
      </c>
      <c r="H251" s="50">
        <v>1441.2</v>
      </c>
      <c r="I251" s="55"/>
      <c r="J251" s="51">
        <v>1415.69</v>
      </c>
      <c r="K251" s="118">
        <f t="shared" si="6"/>
        <v>0</v>
      </c>
      <c r="L251" s="115">
        <f t="shared" si="7"/>
        <v>0</v>
      </c>
      <c r="M251" s="116">
        <v>4</v>
      </c>
    </row>
    <row r="252" spans="1:13" ht="33.75">
      <c r="A252" s="35">
        <v>1019</v>
      </c>
      <c r="B252" s="41">
        <v>1085212</v>
      </c>
      <c r="C252" s="42" t="s">
        <v>514</v>
      </c>
      <c r="D252" s="43" t="s">
        <v>515</v>
      </c>
      <c r="E252" s="44" t="s">
        <v>135</v>
      </c>
      <c r="F252" s="44" t="s">
        <v>516</v>
      </c>
      <c r="G252" s="40" t="s">
        <v>36</v>
      </c>
      <c r="H252" s="50">
        <v>2263.7</v>
      </c>
      <c r="I252" s="55"/>
      <c r="J252" s="51">
        <v>2191.49</v>
      </c>
      <c r="K252" s="118">
        <f t="shared" si="6"/>
        <v>0</v>
      </c>
      <c r="L252" s="115">
        <f t="shared" si="7"/>
        <v>0</v>
      </c>
      <c r="M252" s="116">
        <v>4</v>
      </c>
    </row>
    <row r="253" spans="1:13" ht="33.75">
      <c r="A253" s="35">
        <v>1022</v>
      </c>
      <c r="B253" s="36">
        <v>1085271</v>
      </c>
      <c r="C253" s="37" t="s">
        <v>517</v>
      </c>
      <c r="D253" s="38" t="s">
        <v>518</v>
      </c>
      <c r="E253" s="39" t="s">
        <v>38</v>
      </c>
      <c r="F253" s="39" t="s">
        <v>519</v>
      </c>
      <c r="G253" s="40" t="s">
        <v>36</v>
      </c>
      <c r="H253" s="49">
        <v>4720.6</v>
      </c>
      <c r="I253" s="55"/>
      <c r="J253" s="40">
        <v>4720.6</v>
      </c>
      <c r="K253" s="118">
        <f t="shared" si="6"/>
        <v>0</v>
      </c>
      <c r="L253" s="115">
        <f t="shared" si="7"/>
        <v>0</v>
      </c>
      <c r="M253" s="116">
        <v>1</v>
      </c>
    </row>
    <row r="254" spans="1:13" ht="33.75">
      <c r="A254" s="35">
        <v>1023</v>
      </c>
      <c r="B254" s="36">
        <v>1085272</v>
      </c>
      <c r="C254" s="37" t="s">
        <v>517</v>
      </c>
      <c r="D254" s="38" t="s">
        <v>518</v>
      </c>
      <c r="E254" s="39" t="s">
        <v>38</v>
      </c>
      <c r="F254" s="39" t="s">
        <v>520</v>
      </c>
      <c r="G254" s="40" t="s">
        <v>36</v>
      </c>
      <c r="H254" s="49">
        <v>4959.4</v>
      </c>
      <c r="I254" s="55"/>
      <c r="J254" s="40">
        <v>4959.4</v>
      </c>
      <c r="K254" s="118">
        <f t="shared" si="6"/>
        <v>0</v>
      </c>
      <c r="L254" s="115">
        <f t="shared" si="7"/>
        <v>0</v>
      </c>
      <c r="M254" s="116">
        <v>1</v>
      </c>
    </row>
    <row r="255" spans="1:13" ht="33.75">
      <c r="A255" s="35">
        <v>1029</v>
      </c>
      <c r="B255" s="36">
        <v>1085344</v>
      </c>
      <c r="C255" s="37" t="s">
        <v>521</v>
      </c>
      <c r="D255" s="38" t="s">
        <v>522</v>
      </c>
      <c r="E255" s="39" t="s">
        <v>42</v>
      </c>
      <c r="F255" s="39" t="s">
        <v>523</v>
      </c>
      <c r="G255" s="40" t="s">
        <v>36</v>
      </c>
      <c r="H255" s="49">
        <v>545.7</v>
      </c>
      <c r="I255" s="55"/>
      <c r="J255" s="40">
        <v>542.37</v>
      </c>
      <c r="K255" s="118">
        <f t="shared" si="6"/>
        <v>0</v>
      </c>
      <c r="L255" s="115">
        <f t="shared" si="7"/>
        <v>0</v>
      </c>
      <c r="M255" s="116">
        <v>3</v>
      </c>
    </row>
    <row r="256" spans="1:13" ht="33.75">
      <c r="A256" s="35">
        <v>1030</v>
      </c>
      <c r="B256" s="36">
        <v>1085348</v>
      </c>
      <c r="C256" s="37" t="s">
        <v>521</v>
      </c>
      <c r="D256" s="38" t="s">
        <v>522</v>
      </c>
      <c r="E256" s="39" t="s">
        <v>42</v>
      </c>
      <c r="F256" s="39" t="s">
        <v>524</v>
      </c>
      <c r="G256" s="40" t="s">
        <v>36</v>
      </c>
      <c r="H256" s="49">
        <v>1062.3</v>
      </c>
      <c r="I256" s="55"/>
      <c r="J256" s="40">
        <v>1055.82</v>
      </c>
      <c r="K256" s="118">
        <f t="shared" si="6"/>
        <v>0</v>
      </c>
      <c r="L256" s="115">
        <f t="shared" si="7"/>
        <v>0</v>
      </c>
      <c r="M256" s="116">
        <v>3</v>
      </c>
    </row>
    <row r="257" spans="1:13" ht="33.75">
      <c r="A257" s="35">
        <v>1031</v>
      </c>
      <c r="B257" s="36">
        <v>1085349</v>
      </c>
      <c r="C257" s="37" t="s">
        <v>521</v>
      </c>
      <c r="D257" s="38" t="s">
        <v>522</v>
      </c>
      <c r="E257" s="39" t="s">
        <v>42</v>
      </c>
      <c r="F257" s="39" t="s">
        <v>525</v>
      </c>
      <c r="G257" s="40" t="s">
        <v>36</v>
      </c>
      <c r="H257" s="49">
        <v>1849</v>
      </c>
      <c r="I257" s="55"/>
      <c r="J257" s="40">
        <v>1837.72</v>
      </c>
      <c r="K257" s="118">
        <f t="shared" si="6"/>
        <v>0</v>
      </c>
      <c r="L257" s="115">
        <f t="shared" si="7"/>
        <v>0</v>
      </c>
      <c r="M257" s="116">
        <v>3</v>
      </c>
    </row>
    <row r="258" spans="1:13" ht="33.75">
      <c r="A258" s="35">
        <v>1045</v>
      </c>
      <c r="B258" s="36">
        <v>1085066</v>
      </c>
      <c r="C258" s="37" t="s">
        <v>526</v>
      </c>
      <c r="D258" s="38" t="s">
        <v>527</v>
      </c>
      <c r="E258" s="39" t="s">
        <v>42</v>
      </c>
      <c r="F258" s="39" t="s">
        <v>528</v>
      </c>
      <c r="G258" s="40" t="s">
        <v>36</v>
      </c>
      <c r="H258" s="49">
        <v>534.3</v>
      </c>
      <c r="I258" s="55"/>
      <c r="J258" s="40">
        <v>524.84</v>
      </c>
      <c r="K258" s="118">
        <f t="shared" si="6"/>
        <v>0</v>
      </c>
      <c r="L258" s="115">
        <f t="shared" si="7"/>
        <v>0</v>
      </c>
      <c r="M258" s="116">
        <v>4</v>
      </c>
    </row>
    <row r="259" spans="1:13" ht="33.75">
      <c r="A259" s="35">
        <v>1046</v>
      </c>
      <c r="B259" s="36">
        <v>1085064</v>
      </c>
      <c r="C259" s="37" t="s">
        <v>526</v>
      </c>
      <c r="D259" s="38" t="s">
        <v>527</v>
      </c>
      <c r="E259" s="39" t="s">
        <v>42</v>
      </c>
      <c r="F259" s="39" t="s">
        <v>529</v>
      </c>
      <c r="G259" s="40" t="s">
        <v>36</v>
      </c>
      <c r="H259" s="49">
        <v>1075.4</v>
      </c>
      <c r="I259" s="55"/>
      <c r="J259" s="40">
        <v>1056.37</v>
      </c>
      <c r="K259" s="118">
        <f t="shared" si="6"/>
        <v>0</v>
      </c>
      <c r="L259" s="115">
        <f t="shared" si="7"/>
        <v>0</v>
      </c>
      <c r="M259" s="116">
        <v>4</v>
      </c>
    </row>
    <row r="260" spans="1:13" ht="33.75">
      <c r="A260" s="35">
        <v>1047</v>
      </c>
      <c r="B260" s="36">
        <v>1085062</v>
      </c>
      <c r="C260" s="37" t="s">
        <v>526</v>
      </c>
      <c r="D260" s="38" t="s">
        <v>527</v>
      </c>
      <c r="E260" s="39" t="s">
        <v>42</v>
      </c>
      <c r="F260" s="39" t="s">
        <v>530</v>
      </c>
      <c r="G260" s="40" t="s">
        <v>36</v>
      </c>
      <c r="H260" s="49">
        <v>1949.6</v>
      </c>
      <c r="I260" s="55"/>
      <c r="J260" s="40">
        <v>1915.09</v>
      </c>
      <c r="K260" s="118">
        <f t="shared" si="6"/>
        <v>0</v>
      </c>
      <c r="L260" s="115">
        <f t="shared" si="7"/>
        <v>0</v>
      </c>
      <c r="M260" s="116">
        <v>4</v>
      </c>
    </row>
    <row r="261" spans="1:13" ht="33.75">
      <c r="A261" s="35">
        <v>1048</v>
      </c>
      <c r="B261" s="36">
        <v>1085060</v>
      </c>
      <c r="C261" s="37" t="s">
        <v>526</v>
      </c>
      <c r="D261" s="38" t="s">
        <v>527</v>
      </c>
      <c r="E261" s="39" t="s">
        <v>42</v>
      </c>
      <c r="F261" s="39" t="s">
        <v>531</v>
      </c>
      <c r="G261" s="40" t="s">
        <v>36</v>
      </c>
      <c r="H261" s="49">
        <v>3504.3</v>
      </c>
      <c r="I261" s="55"/>
      <c r="J261" s="40">
        <v>3442.27</v>
      </c>
      <c r="K261" s="118">
        <f t="shared" si="6"/>
        <v>0</v>
      </c>
      <c r="L261" s="115">
        <f t="shared" si="7"/>
        <v>0</v>
      </c>
      <c r="M261" s="116">
        <v>4</v>
      </c>
    </row>
    <row r="262" spans="1:13" ht="33.75">
      <c r="A262" s="35">
        <v>1049</v>
      </c>
      <c r="B262" s="36">
        <v>1085058</v>
      </c>
      <c r="C262" s="37" t="s">
        <v>526</v>
      </c>
      <c r="D262" s="38" t="s">
        <v>527</v>
      </c>
      <c r="E262" s="39" t="s">
        <v>42</v>
      </c>
      <c r="F262" s="39" t="s">
        <v>532</v>
      </c>
      <c r="G262" s="40" t="s">
        <v>36</v>
      </c>
      <c r="H262" s="49">
        <v>3584.6</v>
      </c>
      <c r="I262" s="55"/>
      <c r="J262" s="40">
        <v>3521.15</v>
      </c>
      <c r="K262" s="118">
        <f t="shared" si="6"/>
        <v>0</v>
      </c>
      <c r="L262" s="115">
        <f t="shared" si="7"/>
        <v>0</v>
      </c>
      <c r="M262" s="116">
        <v>4</v>
      </c>
    </row>
    <row r="263" spans="1:13" ht="22.5">
      <c r="A263" s="35">
        <v>1051</v>
      </c>
      <c r="B263" s="36">
        <v>1085284</v>
      </c>
      <c r="C263" s="37" t="s">
        <v>533</v>
      </c>
      <c r="D263" s="38" t="s">
        <v>534</v>
      </c>
      <c r="E263" s="39" t="s">
        <v>535</v>
      </c>
      <c r="F263" s="39" t="s">
        <v>779</v>
      </c>
      <c r="G263" s="40" t="s">
        <v>36</v>
      </c>
      <c r="H263" s="49">
        <v>2347.1</v>
      </c>
      <c r="I263" s="55"/>
      <c r="J263" s="40">
        <v>2347.1</v>
      </c>
      <c r="K263" s="118">
        <f t="shared" si="6"/>
        <v>0</v>
      </c>
      <c r="L263" s="115">
        <f t="shared" si="7"/>
        <v>0</v>
      </c>
      <c r="M263" s="116">
        <v>1</v>
      </c>
    </row>
    <row r="264" spans="1:13" ht="22.5">
      <c r="A264" s="35">
        <v>1056</v>
      </c>
      <c r="B264" s="41">
        <v>1070256</v>
      </c>
      <c r="C264" s="77" t="s">
        <v>536</v>
      </c>
      <c r="D264" s="78" t="s">
        <v>537</v>
      </c>
      <c r="E264" s="79" t="s">
        <v>333</v>
      </c>
      <c r="F264" s="79" t="s">
        <v>538</v>
      </c>
      <c r="G264" s="40" t="s">
        <v>36</v>
      </c>
      <c r="H264" s="50">
        <v>1178.4</v>
      </c>
      <c r="I264" s="55"/>
      <c r="J264" s="51">
        <v>1157.54</v>
      </c>
      <c r="K264" s="118">
        <f aca="true" t="shared" si="8" ref="K264:K327">H264*I264</f>
        <v>0</v>
      </c>
      <c r="L264" s="115">
        <f aca="true" t="shared" si="9" ref="L264:L327">I264*J264</f>
        <v>0</v>
      </c>
      <c r="M264" s="116">
        <v>4</v>
      </c>
    </row>
    <row r="265" spans="1:13" ht="22.5">
      <c r="A265" s="35">
        <v>1061</v>
      </c>
      <c r="B265" s="41">
        <v>1070202</v>
      </c>
      <c r="C265" s="77" t="s">
        <v>539</v>
      </c>
      <c r="D265" s="78" t="s">
        <v>540</v>
      </c>
      <c r="E265" s="79" t="s">
        <v>135</v>
      </c>
      <c r="F265" s="79" t="s">
        <v>541</v>
      </c>
      <c r="G265" s="40" t="s">
        <v>36</v>
      </c>
      <c r="H265" s="50">
        <v>219.9</v>
      </c>
      <c r="I265" s="55"/>
      <c r="J265" s="51">
        <v>216.01</v>
      </c>
      <c r="K265" s="118">
        <f t="shared" si="8"/>
        <v>0</v>
      </c>
      <c r="L265" s="115">
        <f t="shared" si="9"/>
        <v>0</v>
      </c>
      <c r="M265" s="116">
        <v>4</v>
      </c>
    </row>
    <row r="266" spans="1:13" ht="22.5">
      <c r="A266" s="35">
        <v>1076</v>
      </c>
      <c r="B266" s="41">
        <v>1070015</v>
      </c>
      <c r="C266" s="42" t="s">
        <v>542</v>
      </c>
      <c r="D266" s="43" t="s">
        <v>543</v>
      </c>
      <c r="E266" s="44" t="s">
        <v>135</v>
      </c>
      <c r="F266" s="44" t="s">
        <v>311</v>
      </c>
      <c r="G266" s="40" t="s">
        <v>36</v>
      </c>
      <c r="H266" s="50">
        <v>847.3</v>
      </c>
      <c r="I266" s="55"/>
      <c r="J266" s="51">
        <v>832.3</v>
      </c>
      <c r="K266" s="118">
        <f t="shared" si="8"/>
        <v>0</v>
      </c>
      <c r="L266" s="115">
        <f t="shared" si="9"/>
        <v>0</v>
      </c>
      <c r="M266" s="116">
        <v>4</v>
      </c>
    </row>
    <row r="267" spans="1:13" ht="22.5">
      <c r="A267" s="35">
        <v>1077</v>
      </c>
      <c r="B267" s="41">
        <v>1070016</v>
      </c>
      <c r="C267" s="42" t="s">
        <v>542</v>
      </c>
      <c r="D267" s="43" t="s">
        <v>543</v>
      </c>
      <c r="E267" s="44" t="s">
        <v>135</v>
      </c>
      <c r="F267" s="44" t="s">
        <v>304</v>
      </c>
      <c r="G267" s="40" t="s">
        <v>36</v>
      </c>
      <c r="H267" s="50">
        <v>1686.4</v>
      </c>
      <c r="I267" s="55"/>
      <c r="J267" s="51">
        <v>1656.55</v>
      </c>
      <c r="K267" s="118">
        <f t="shared" si="8"/>
        <v>0</v>
      </c>
      <c r="L267" s="115">
        <f t="shared" si="9"/>
        <v>0</v>
      </c>
      <c r="M267" s="116">
        <v>4</v>
      </c>
    </row>
    <row r="268" spans="1:13" ht="22.5">
      <c r="A268" s="35">
        <v>1078</v>
      </c>
      <c r="B268" s="41">
        <v>1070093</v>
      </c>
      <c r="C268" s="42" t="s">
        <v>542</v>
      </c>
      <c r="D268" s="43" t="s">
        <v>544</v>
      </c>
      <c r="E268" s="44" t="s">
        <v>38</v>
      </c>
      <c r="F268" s="44" t="s">
        <v>40</v>
      </c>
      <c r="G268" s="40" t="s">
        <v>36</v>
      </c>
      <c r="H268" s="50">
        <v>907.8</v>
      </c>
      <c r="I268" s="55"/>
      <c r="J268" s="51">
        <v>907.8</v>
      </c>
      <c r="K268" s="118">
        <f t="shared" si="8"/>
        <v>0</v>
      </c>
      <c r="L268" s="115">
        <f t="shared" si="9"/>
        <v>0</v>
      </c>
      <c r="M268" s="116">
        <v>1</v>
      </c>
    </row>
    <row r="269" spans="1:13" ht="22.5">
      <c r="A269" s="35">
        <v>1079</v>
      </c>
      <c r="B269" s="41">
        <v>1070092</v>
      </c>
      <c r="C269" s="42" t="s">
        <v>542</v>
      </c>
      <c r="D269" s="43" t="s">
        <v>544</v>
      </c>
      <c r="E269" s="44" t="s">
        <v>38</v>
      </c>
      <c r="F269" s="44" t="s">
        <v>41</v>
      </c>
      <c r="G269" s="40" t="s">
        <v>36</v>
      </c>
      <c r="H269" s="50">
        <v>1806.9</v>
      </c>
      <c r="I269" s="55"/>
      <c r="J269" s="51">
        <v>1806.9</v>
      </c>
      <c r="K269" s="118">
        <f t="shared" si="8"/>
        <v>0</v>
      </c>
      <c r="L269" s="115">
        <f t="shared" si="9"/>
        <v>0</v>
      </c>
      <c r="M269" s="116">
        <v>1</v>
      </c>
    </row>
    <row r="270" spans="1:13" ht="33.75">
      <c r="A270" s="35">
        <v>1083</v>
      </c>
      <c r="B270" s="41">
        <v>1070975</v>
      </c>
      <c r="C270" s="42" t="s">
        <v>542</v>
      </c>
      <c r="D270" s="43" t="s">
        <v>545</v>
      </c>
      <c r="E270" s="44" t="s">
        <v>546</v>
      </c>
      <c r="F270" s="44" t="s">
        <v>304</v>
      </c>
      <c r="G270" s="40" t="s">
        <v>36</v>
      </c>
      <c r="H270" s="50">
        <v>1372.9</v>
      </c>
      <c r="I270" s="55"/>
      <c r="J270" s="51">
        <v>1348.6</v>
      </c>
      <c r="K270" s="118">
        <f t="shared" si="8"/>
        <v>0</v>
      </c>
      <c r="L270" s="115">
        <f t="shared" si="9"/>
        <v>0</v>
      </c>
      <c r="M270" s="116">
        <v>4</v>
      </c>
    </row>
    <row r="271" spans="1:13" ht="33.75">
      <c r="A271" s="35">
        <v>1084</v>
      </c>
      <c r="B271" s="41">
        <v>1070976</v>
      </c>
      <c r="C271" s="42" t="s">
        <v>542</v>
      </c>
      <c r="D271" s="43" t="s">
        <v>545</v>
      </c>
      <c r="E271" s="44" t="s">
        <v>546</v>
      </c>
      <c r="F271" s="44" t="s">
        <v>547</v>
      </c>
      <c r="G271" s="40" t="s">
        <v>36</v>
      </c>
      <c r="H271" s="50">
        <v>2542.3</v>
      </c>
      <c r="I271" s="55"/>
      <c r="J271" s="51">
        <v>2497.3</v>
      </c>
      <c r="K271" s="118">
        <f t="shared" si="8"/>
        <v>0</v>
      </c>
      <c r="L271" s="115">
        <f t="shared" si="9"/>
        <v>0</v>
      </c>
      <c r="M271" s="116">
        <v>4</v>
      </c>
    </row>
    <row r="272" spans="1:13" ht="33.75">
      <c r="A272" s="35">
        <v>1085</v>
      </c>
      <c r="B272" s="41">
        <v>1070977</v>
      </c>
      <c r="C272" s="42" t="s">
        <v>542</v>
      </c>
      <c r="D272" s="43" t="s">
        <v>545</v>
      </c>
      <c r="E272" s="44" t="s">
        <v>546</v>
      </c>
      <c r="F272" s="44" t="s">
        <v>62</v>
      </c>
      <c r="G272" s="40" t="s">
        <v>36</v>
      </c>
      <c r="H272" s="50">
        <v>3389.9</v>
      </c>
      <c r="I272" s="55"/>
      <c r="J272" s="51">
        <v>3329.9</v>
      </c>
      <c r="K272" s="118">
        <f t="shared" si="8"/>
        <v>0</v>
      </c>
      <c r="L272" s="115">
        <f t="shared" si="9"/>
        <v>0</v>
      </c>
      <c r="M272" s="116">
        <v>4</v>
      </c>
    </row>
    <row r="273" spans="1:13" ht="22.5">
      <c r="A273" s="35">
        <v>1103</v>
      </c>
      <c r="B273" s="41">
        <v>1070920</v>
      </c>
      <c r="C273" s="42" t="s">
        <v>548</v>
      </c>
      <c r="D273" s="43" t="s">
        <v>549</v>
      </c>
      <c r="E273" s="44" t="s">
        <v>38</v>
      </c>
      <c r="F273" s="44" t="s">
        <v>550</v>
      </c>
      <c r="G273" s="40" t="s">
        <v>36</v>
      </c>
      <c r="H273" s="50">
        <v>152.6</v>
      </c>
      <c r="I273" s="55"/>
      <c r="J273" s="51">
        <v>152.6</v>
      </c>
      <c r="K273" s="118">
        <f t="shared" si="8"/>
        <v>0</v>
      </c>
      <c r="L273" s="115">
        <f t="shared" si="9"/>
        <v>0</v>
      </c>
      <c r="M273" s="116">
        <v>1</v>
      </c>
    </row>
    <row r="274" spans="1:13" ht="22.5">
      <c r="A274" s="35">
        <v>1104</v>
      </c>
      <c r="B274" s="41">
        <v>1070921</v>
      </c>
      <c r="C274" s="42" t="s">
        <v>548</v>
      </c>
      <c r="D274" s="43" t="s">
        <v>549</v>
      </c>
      <c r="E274" s="44" t="s">
        <v>38</v>
      </c>
      <c r="F274" s="44" t="s">
        <v>551</v>
      </c>
      <c r="G274" s="40" t="s">
        <v>36</v>
      </c>
      <c r="H274" s="50">
        <v>274.6</v>
      </c>
      <c r="I274" s="55"/>
      <c r="J274" s="51">
        <v>274.6</v>
      </c>
      <c r="K274" s="118">
        <f t="shared" si="8"/>
        <v>0</v>
      </c>
      <c r="L274" s="115">
        <f t="shared" si="9"/>
        <v>0</v>
      </c>
      <c r="M274" s="116">
        <v>1</v>
      </c>
    </row>
    <row r="275" spans="1:13" ht="22.5">
      <c r="A275" s="35">
        <v>1105</v>
      </c>
      <c r="B275" s="41">
        <v>1070922</v>
      </c>
      <c r="C275" s="42" t="s">
        <v>548</v>
      </c>
      <c r="D275" s="43" t="s">
        <v>549</v>
      </c>
      <c r="E275" s="44" t="s">
        <v>38</v>
      </c>
      <c r="F275" s="44" t="s">
        <v>552</v>
      </c>
      <c r="G275" s="40" t="s">
        <v>36</v>
      </c>
      <c r="H275" s="50">
        <v>457.7</v>
      </c>
      <c r="I275" s="55"/>
      <c r="J275" s="51">
        <v>457.7</v>
      </c>
      <c r="K275" s="118">
        <f t="shared" si="8"/>
        <v>0</v>
      </c>
      <c r="L275" s="115">
        <f t="shared" si="9"/>
        <v>0</v>
      </c>
      <c r="M275" s="116">
        <v>1</v>
      </c>
    </row>
    <row r="276" spans="1:13" ht="22.5">
      <c r="A276" s="35">
        <v>1106</v>
      </c>
      <c r="B276" s="41">
        <v>1070923</v>
      </c>
      <c r="C276" s="42" t="s">
        <v>548</v>
      </c>
      <c r="D276" s="43" t="s">
        <v>549</v>
      </c>
      <c r="E276" s="44" t="s">
        <v>38</v>
      </c>
      <c r="F276" s="44" t="s">
        <v>553</v>
      </c>
      <c r="G276" s="40" t="s">
        <v>36</v>
      </c>
      <c r="H276" s="50">
        <v>678</v>
      </c>
      <c r="I276" s="55"/>
      <c r="J276" s="51">
        <v>678</v>
      </c>
      <c r="K276" s="118">
        <f t="shared" si="8"/>
        <v>0</v>
      </c>
      <c r="L276" s="115">
        <f t="shared" si="9"/>
        <v>0</v>
      </c>
      <c r="M276" s="116">
        <v>1</v>
      </c>
    </row>
    <row r="277" spans="1:13" ht="22.5">
      <c r="A277" s="35">
        <v>1116</v>
      </c>
      <c r="B277" s="41">
        <v>1070670</v>
      </c>
      <c r="C277" s="42" t="s">
        <v>548</v>
      </c>
      <c r="D277" s="43" t="s">
        <v>554</v>
      </c>
      <c r="E277" s="44" t="s">
        <v>38</v>
      </c>
      <c r="F277" s="44" t="s">
        <v>551</v>
      </c>
      <c r="G277" s="40" t="s">
        <v>36</v>
      </c>
      <c r="H277" s="50">
        <v>274.6</v>
      </c>
      <c r="I277" s="55"/>
      <c r="J277" s="51">
        <v>274.6</v>
      </c>
      <c r="K277" s="118">
        <f t="shared" si="8"/>
        <v>0</v>
      </c>
      <c r="L277" s="115">
        <f t="shared" si="9"/>
        <v>0</v>
      </c>
      <c r="M277" s="116">
        <v>1</v>
      </c>
    </row>
    <row r="278" spans="1:13" ht="22.5">
      <c r="A278" s="35">
        <v>1117</v>
      </c>
      <c r="B278" s="41">
        <v>2070924</v>
      </c>
      <c r="C278" s="42" t="s">
        <v>548</v>
      </c>
      <c r="D278" s="43" t="s">
        <v>549</v>
      </c>
      <c r="E278" s="44" t="s">
        <v>555</v>
      </c>
      <c r="F278" s="44" t="s">
        <v>556</v>
      </c>
      <c r="G278" s="40" t="s">
        <v>36</v>
      </c>
      <c r="H278" s="50">
        <v>1462.4</v>
      </c>
      <c r="I278" s="55"/>
      <c r="J278" s="51">
        <v>1462.4</v>
      </c>
      <c r="K278" s="118">
        <f t="shared" si="8"/>
        <v>0</v>
      </c>
      <c r="L278" s="115">
        <f t="shared" si="9"/>
        <v>0</v>
      </c>
      <c r="M278" s="116">
        <v>1</v>
      </c>
    </row>
    <row r="279" spans="1:13" ht="22.5">
      <c r="A279" s="35">
        <v>1122</v>
      </c>
      <c r="B279" s="61">
        <v>1070671</v>
      </c>
      <c r="C279" s="62" t="s">
        <v>548</v>
      </c>
      <c r="D279" s="63" t="s">
        <v>554</v>
      </c>
      <c r="E279" s="64" t="s">
        <v>38</v>
      </c>
      <c r="F279" s="64" t="s">
        <v>557</v>
      </c>
      <c r="G279" s="40" t="s">
        <v>36</v>
      </c>
      <c r="H279" s="109">
        <v>411.9</v>
      </c>
      <c r="I279" s="55"/>
      <c r="J279" s="114">
        <v>411.9</v>
      </c>
      <c r="K279" s="118">
        <f t="shared" si="8"/>
        <v>0</v>
      </c>
      <c r="L279" s="115">
        <f t="shared" si="9"/>
        <v>0</v>
      </c>
      <c r="M279" s="116">
        <v>1</v>
      </c>
    </row>
    <row r="280" spans="1:13" ht="22.5">
      <c r="A280" s="35">
        <v>1128</v>
      </c>
      <c r="B280" s="57">
        <v>1070130</v>
      </c>
      <c r="C280" s="96" t="s">
        <v>558</v>
      </c>
      <c r="D280" s="38" t="s">
        <v>559</v>
      </c>
      <c r="E280" s="39" t="s">
        <v>135</v>
      </c>
      <c r="F280" s="39" t="s">
        <v>45</v>
      </c>
      <c r="G280" s="40" t="s">
        <v>36</v>
      </c>
      <c r="H280" s="50">
        <v>542.1</v>
      </c>
      <c r="I280" s="55"/>
      <c r="J280" s="51">
        <v>532.5</v>
      </c>
      <c r="K280" s="118">
        <f t="shared" si="8"/>
        <v>0</v>
      </c>
      <c r="L280" s="115">
        <f t="shared" si="9"/>
        <v>0</v>
      </c>
      <c r="M280" s="116">
        <v>4</v>
      </c>
    </row>
    <row r="281" spans="1:13" ht="22.5">
      <c r="A281" s="35">
        <v>1129</v>
      </c>
      <c r="B281" s="57">
        <v>1070132</v>
      </c>
      <c r="C281" s="96" t="s">
        <v>558</v>
      </c>
      <c r="D281" s="38" t="s">
        <v>559</v>
      </c>
      <c r="E281" s="39" t="s">
        <v>135</v>
      </c>
      <c r="F281" s="39" t="s">
        <v>560</v>
      </c>
      <c r="G281" s="40" t="s">
        <v>36</v>
      </c>
      <c r="H281" s="50">
        <v>1084.1</v>
      </c>
      <c r="I281" s="55"/>
      <c r="J281" s="51">
        <v>1064.91</v>
      </c>
      <c r="K281" s="118">
        <f t="shared" si="8"/>
        <v>0</v>
      </c>
      <c r="L281" s="115">
        <f t="shared" si="9"/>
        <v>0</v>
      </c>
      <c r="M281" s="116">
        <v>4</v>
      </c>
    </row>
    <row r="282" spans="1:13" ht="22.5">
      <c r="A282" s="35">
        <v>1130</v>
      </c>
      <c r="B282" s="57">
        <v>1070134</v>
      </c>
      <c r="C282" s="96" t="s">
        <v>558</v>
      </c>
      <c r="D282" s="38" t="s">
        <v>559</v>
      </c>
      <c r="E282" s="39" t="s">
        <v>135</v>
      </c>
      <c r="F282" s="39" t="s">
        <v>561</v>
      </c>
      <c r="G282" s="40" t="s">
        <v>36</v>
      </c>
      <c r="H282" s="50">
        <v>1626.2</v>
      </c>
      <c r="I282" s="55"/>
      <c r="J282" s="51">
        <v>1597.42</v>
      </c>
      <c r="K282" s="118">
        <f t="shared" si="8"/>
        <v>0</v>
      </c>
      <c r="L282" s="115">
        <f t="shared" si="9"/>
        <v>0</v>
      </c>
      <c r="M282" s="116">
        <v>4</v>
      </c>
    </row>
    <row r="283" spans="1:13" ht="22.5">
      <c r="A283" s="35">
        <v>1131</v>
      </c>
      <c r="B283" s="57">
        <v>1070136</v>
      </c>
      <c r="C283" s="96" t="s">
        <v>558</v>
      </c>
      <c r="D283" s="38" t="s">
        <v>559</v>
      </c>
      <c r="E283" s="39" t="s">
        <v>135</v>
      </c>
      <c r="F283" s="39" t="s">
        <v>562</v>
      </c>
      <c r="G283" s="40" t="s">
        <v>36</v>
      </c>
      <c r="H283" s="50">
        <v>3252.4</v>
      </c>
      <c r="I283" s="55"/>
      <c r="J283" s="51">
        <v>3194.83</v>
      </c>
      <c r="K283" s="118">
        <f t="shared" si="8"/>
        <v>0</v>
      </c>
      <c r="L283" s="115">
        <f t="shared" si="9"/>
        <v>0</v>
      </c>
      <c r="M283" s="116">
        <v>1</v>
      </c>
    </row>
    <row r="284" spans="1:13" ht="22.5">
      <c r="A284" s="35">
        <v>1139</v>
      </c>
      <c r="B284" s="41">
        <v>1071171</v>
      </c>
      <c r="C284" s="77" t="s">
        <v>563</v>
      </c>
      <c r="D284" s="78" t="s">
        <v>564</v>
      </c>
      <c r="E284" s="79" t="s">
        <v>333</v>
      </c>
      <c r="F284" s="79" t="s">
        <v>557</v>
      </c>
      <c r="G284" s="40" t="s">
        <v>36</v>
      </c>
      <c r="H284" s="50">
        <v>67.8</v>
      </c>
      <c r="I284" s="55"/>
      <c r="J284" s="51">
        <v>66.6</v>
      </c>
      <c r="K284" s="118">
        <f t="shared" si="8"/>
        <v>0</v>
      </c>
      <c r="L284" s="115">
        <f t="shared" si="9"/>
        <v>0</v>
      </c>
      <c r="M284" s="116">
        <v>1</v>
      </c>
    </row>
    <row r="285" spans="1:13" ht="22.5">
      <c r="A285" s="35">
        <v>1140</v>
      </c>
      <c r="B285" s="41">
        <v>1071172</v>
      </c>
      <c r="C285" s="77" t="s">
        <v>563</v>
      </c>
      <c r="D285" s="78" t="s">
        <v>564</v>
      </c>
      <c r="E285" s="79" t="s">
        <v>333</v>
      </c>
      <c r="F285" s="79" t="s">
        <v>40</v>
      </c>
      <c r="G285" s="40" t="s">
        <v>36</v>
      </c>
      <c r="H285" s="50">
        <v>92.8</v>
      </c>
      <c r="I285" s="55"/>
      <c r="J285" s="51">
        <v>91.16</v>
      </c>
      <c r="K285" s="118">
        <f t="shared" si="8"/>
        <v>0</v>
      </c>
      <c r="L285" s="115">
        <f t="shared" si="9"/>
        <v>0</v>
      </c>
      <c r="M285" s="116">
        <v>1</v>
      </c>
    </row>
    <row r="286" spans="1:13" ht="22.5">
      <c r="A286" s="35">
        <v>1141</v>
      </c>
      <c r="B286" s="41">
        <v>1071175</v>
      </c>
      <c r="C286" s="77" t="s">
        <v>563</v>
      </c>
      <c r="D286" s="78" t="s">
        <v>564</v>
      </c>
      <c r="E286" s="79" t="s">
        <v>135</v>
      </c>
      <c r="F286" s="79" t="s">
        <v>41</v>
      </c>
      <c r="G286" s="40" t="s">
        <v>36</v>
      </c>
      <c r="H286" s="50">
        <v>139.1</v>
      </c>
      <c r="I286" s="55"/>
      <c r="J286" s="51">
        <v>136.64</v>
      </c>
      <c r="K286" s="118">
        <f t="shared" si="8"/>
        <v>0</v>
      </c>
      <c r="L286" s="115">
        <f t="shared" si="9"/>
        <v>0</v>
      </c>
      <c r="M286" s="116">
        <v>4</v>
      </c>
    </row>
    <row r="287" spans="1:13" ht="22.5">
      <c r="A287" s="35">
        <v>1145</v>
      </c>
      <c r="B287" s="36">
        <v>1071721</v>
      </c>
      <c r="C287" s="37" t="s">
        <v>565</v>
      </c>
      <c r="D287" s="38" t="s">
        <v>566</v>
      </c>
      <c r="E287" s="39" t="s">
        <v>135</v>
      </c>
      <c r="F287" s="39" t="s">
        <v>49</v>
      </c>
      <c r="G287" s="40" t="s">
        <v>36</v>
      </c>
      <c r="H287" s="49">
        <v>95</v>
      </c>
      <c r="I287" s="55"/>
      <c r="J287" s="40">
        <v>93.2</v>
      </c>
      <c r="K287" s="118">
        <f t="shared" si="8"/>
        <v>0</v>
      </c>
      <c r="L287" s="115">
        <f t="shared" si="9"/>
        <v>0</v>
      </c>
      <c r="M287" s="116">
        <v>3</v>
      </c>
    </row>
    <row r="288" spans="1:13" ht="22.5">
      <c r="A288" s="35">
        <v>1149</v>
      </c>
      <c r="B288" s="36">
        <v>1071320</v>
      </c>
      <c r="C288" s="37" t="s">
        <v>565</v>
      </c>
      <c r="D288" s="38" t="s">
        <v>567</v>
      </c>
      <c r="E288" s="39" t="s">
        <v>135</v>
      </c>
      <c r="F288" s="39" t="s">
        <v>161</v>
      </c>
      <c r="G288" s="40" t="s">
        <v>36</v>
      </c>
      <c r="H288" s="49">
        <v>71</v>
      </c>
      <c r="I288" s="55"/>
      <c r="J288" s="40">
        <v>69.74</v>
      </c>
      <c r="K288" s="118">
        <f t="shared" si="8"/>
        <v>0</v>
      </c>
      <c r="L288" s="115">
        <f t="shared" si="9"/>
        <v>0</v>
      </c>
      <c r="M288" s="116">
        <v>4</v>
      </c>
    </row>
    <row r="289" spans="1:13" ht="22.5">
      <c r="A289" s="35">
        <v>1150</v>
      </c>
      <c r="B289" s="36">
        <v>1071322</v>
      </c>
      <c r="C289" s="37" t="s">
        <v>565</v>
      </c>
      <c r="D289" s="38" t="s">
        <v>567</v>
      </c>
      <c r="E289" s="39" t="s">
        <v>135</v>
      </c>
      <c r="F289" s="39" t="s">
        <v>49</v>
      </c>
      <c r="G289" s="40" t="s">
        <v>36</v>
      </c>
      <c r="H289" s="49">
        <v>95</v>
      </c>
      <c r="I289" s="55"/>
      <c r="J289" s="40">
        <v>93.32</v>
      </c>
      <c r="K289" s="118">
        <f t="shared" si="8"/>
        <v>0</v>
      </c>
      <c r="L289" s="115">
        <f t="shared" si="9"/>
        <v>0</v>
      </c>
      <c r="M289" s="116">
        <v>4</v>
      </c>
    </row>
    <row r="290" spans="1:13" ht="22.5">
      <c r="A290" s="35">
        <v>1151</v>
      </c>
      <c r="B290" s="36">
        <v>1071324</v>
      </c>
      <c r="C290" s="37" t="s">
        <v>565</v>
      </c>
      <c r="D290" s="38" t="s">
        <v>567</v>
      </c>
      <c r="E290" s="39" t="s">
        <v>135</v>
      </c>
      <c r="F290" s="39" t="s">
        <v>568</v>
      </c>
      <c r="G290" s="40" t="s">
        <v>36</v>
      </c>
      <c r="H290" s="49">
        <v>130.5</v>
      </c>
      <c r="I290" s="55"/>
      <c r="J290" s="40">
        <v>128.19</v>
      </c>
      <c r="K290" s="118">
        <f t="shared" si="8"/>
        <v>0</v>
      </c>
      <c r="L290" s="115">
        <f t="shared" si="9"/>
        <v>0</v>
      </c>
      <c r="M290" s="116">
        <v>4</v>
      </c>
    </row>
    <row r="291" spans="1:13" ht="22.5">
      <c r="A291" s="35">
        <v>1160</v>
      </c>
      <c r="B291" s="36">
        <v>1071461</v>
      </c>
      <c r="C291" s="37" t="s">
        <v>569</v>
      </c>
      <c r="D291" s="38" t="s">
        <v>570</v>
      </c>
      <c r="E291" s="39" t="s">
        <v>38</v>
      </c>
      <c r="F291" s="39" t="s">
        <v>571</v>
      </c>
      <c r="G291" s="40" t="s">
        <v>36</v>
      </c>
      <c r="H291" s="49">
        <v>889.3</v>
      </c>
      <c r="I291" s="55"/>
      <c r="J291" s="40">
        <v>879.25</v>
      </c>
      <c r="K291" s="118">
        <f t="shared" si="8"/>
        <v>0</v>
      </c>
      <c r="L291" s="115">
        <f t="shared" si="9"/>
        <v>0</v>
      </c>
      <c r="M291" s="116">
        <v>4</v>
      </c>
    </row>
    <row r="292" spans="1:13" ht="22.5">
      <c r="A292" s="35">
        <v>1182</v>
      </c>
      <c r="B292" s="36">
        <v>1072910</v>
      </c>
      <c r="C292" s="37" t="s">
        <v>572</v>
      </c>
      <c r="D292" s="38" t="s">
        <v>573</v>
      </c>
      <c r="E292" s="39" t="s">
        <v>38</v>
      </c>
      <c r="F292" s="39" t="s">
        <v>200</v>
      </c>
      <c r="G292" s="40" t="s">
        <v>36</v>
      </c>
      <c r="H292" s="108">
        <v>252.4</v>
      </c>
      <c r="I292" s="55"/>
      <c r="J292" s="113">
        <v>250.86</v>
      </c>
      <c r="K292" s="118">
        <f t="shared" si="8"/>
        <v>0</v>
      </c>
      <c r="L292" s="115">
        <f t="shared" si="9"/>
        <v>0</v>
      </c>
      <c r="M292" s="116">
        <v>3</v>
      </c>
    </row>
    <row r="293" spans="1:13" ht="22.5">
      <c r="A293" s="35">
        <v>1189</v>
      </c>
      <c r="B293" s="41">
        <v>1072635</v>
      </c>
      <c r="C293" s="42" t="s">
        <v>574</v>
      </c>
      <c r="D293" s="43" t="s">
        <v>575</v>
      </c>
      <c r="E293" s="44" t="s">
        <v>38</v>
      </c>
      <c r="F293" s="44" t="s">
        <v>165</v>
      </c>
      <c r="G293" s="40" t="s">
        <v>36</v>
      </c>
      <c r="H293" s="50">
        <v>181.3</v>
      </c>
      <c r="I293" s="55"/>
      <c r="J293" s="51">
        <v>178.09</v>
      </c>
      <c r="K293" s="118">
        <f t="shared" si="8"/>
        <v>0</v>
      </c>
      <c r="L293" s="115">
        <f t="shared" si="9"/>
        <v>0</v>
      </c>
      <c r="M293" s="116">
        <v>4</v>
      </c>
    </row>
    <row r="294" spans="1:13" ht="22.5">
      <c r="A294" s="35">
        <v>1190</v>
      </c>
      <c r="B294" s="41">
        <v>1072636</v>
      </c>
      <c r="C294" s="42" t="s">
        <v>574</v>
      </c>
      <c r="D294" s="43" t="s">
        <v>575</v>
      </c>
      <c r="E294" s="44" t="s">
        <v>38</v>
      </c>
      <c r="F294" s="44" t="s">
        <v>507</v>
      </c>
      <c r="G294" s="40" t="s">
        <v>36</v>
      </c>
      <c r="H294" s="50">
        <v>362.5</v>
      </c>
      <c r="I294" s="55"/>
      <c r="J294" s="51">
        <v>356.08</v>
      </c>
      <c r="K294" s="118">
        <f t="shared" si="8"/>
        <v>0</v>
      </c>
      <c r="L294" s="115">
        <f t="shared" si="9"/>
        <v>0</v>
      </c>
      <c r="M294" s="116">
        <v>4</v>
      </c>
    </row>
    <row r="295" spans="1:13" ht="22.5">
      <c r="A295" s="35">
        <v>1191</v>
      </c>
      <c r="B295" s="41">
        <v>1072627</v>
      </c>
      <c r="C295" s="42" t="s">
        <v>576</v>
      </c>
      <c r="D295" s="43" t="s">
        <v>577</v>
      </c>
      <c r="E295" s="44" t="s">
        <v>38</v>
      </c>
      <c r="F295" s="44" t="s">
        <v>311</v>
      </c>
      <c r="G295" s="40" t="s">
        <v>36</v>
      </c>
      <c r="H295" s="50">
        <v>159.9</v>
      </c>
      <c r="I295" s="55"/>
      <c r="J295" s="51">
        <v>157.07</v>
      </c>
      <c r="K295" s="118">
        <f t="shared" si="8"/>
        <v>0</v>
      </c>
      <c r="L295" s="115">
        <f t="shared" si="9"/>
        <v>0</v>
      </c>
      <c r="M295" s="116">
        <v>4</v>
      </c>
    </row>
    <row r="296" spans="1:13" ht="22.5">
      <c r="A296" s="35">
        <v>1193</v>
      </c>
      <c r="B296" s="41">
        <v>1072628</v>
      </c>
      <c r="C296" s="42" t="s">
        <v>576</v>
      </c>
      <c r="D296" s="43" t="s">
        <v>577</v>
      </c>
      <c r="E296" s="44" t="s">
        <v>38</v>
      </c>
      <c r="F296" s="44" t="s">
        <v>304</v>
      </c>
      <c r="G296" s="40" t="s">
        <v>36</v>
      </c>
      <c r="H296" s="50">
        <v>181.3</v>
      </c>
      <c r="I296" s="55"/>
      <c r="J296" s="51">
        <v>178.09</v>
      </c>
      <c r="K296" s="118">
        <f t="shared" si="8"/>
        <v>0</v>
      </c>
      <c r="L296" s="115">
        <f t="shared" si="9"/>
        <v>0</v>
      </c>
      <c r="M296" s="116">
        <v>4</v>
      </c>
    </row>
    <row r="297" spans="1:13" ht="22.5">
      <c r="A297" s="35">
        <v>1204</v>
      </c>
      <c r="B297" s="36">
        <v>1072750</v>
      </c>
      <c r="C297" s="37" t="s">
        <v>578</v>
      </c>
      <c r="D297" s="38" t="s">
        <v>579</v>
      </c>
      <c r="E297" s="39" t="s">
        <v>38</v>
      </c>
      <c r="F297" s="39" t="s">
        <v>580</v>
      </c>
      <c r="G297" s="40" t="s">
        <v>36</v>
      </c>
      <c r="H297" s="49">
        <v>597.5</v>
      </c>
      <c r="I297" s="55"/>
      <c r="J297" s="40">
        <v>597.5</v>
      </c>
      <c r="K297" s="118">
        <f t="shared" si="8"/>
        <v>0</v>
      </c>
      <c r="L297" s="115">
        <f t="shared" si="9"/>
        <v>0</v>
      </c>
      <c r="M297" s="116">
        <v>1</v>
      </c>
    </row>
    <row r="298" spans="1:13" ht="33.75">
      <c r="A298" s="35">
        <v>1210</v>
      </c>
      <c r="B298" s="36">
        <v>1089141</v>
      </c>
      <c r="C298" s="37" t="s">
        <v>581</v>
      </c>
      <c r="D298" s="38" t="s">
        <v>582</v>
      </c>
      <c r="E298" s="39" t="s">
        <v>44</v>
      </c>
      <c r="F298" s="39" t="s">
        <v>583</v>
      </c>
      <c r="G298" s="40" t="s">
        <v>36</v>
      </c>
      <c r="H298" s="49">
        <v>1243.2</v>
      </c>
      <c r="I298" s="55"/>
      <c r="J298" s="40">
        <v>1235.62</v>
      </c>
      <c r="K298" s="118">
        <f t="shared" si="8"/>
        <v>0</v>
      </c>
      <c r="L298" s="115">
        <f t="shared" si="9"/>
        <v>0</v>
      </c>
      <c r="M298" s="116">
        <v>3</v>
      </c>
    </row>
    <row r="299" spans="1:13" ht="33.75">
      <c r="A299" s="35">
        <v>1211</v>
      </c>
      <c r="B299" s="36">
        <v>1089140</v>
      </c>
      <c r="C299" s="37" t="s">
        <v>581</v>
      </c>
      <c r="D299" s="38" t="s">
        <v>582</v>
      </c>
      <c r="E299" s="39" t="s">
        <v>44</v>
      </c>
      <c r="F299" s="39" t="s">
        <v>584</v>
      </c>
      <c r="G299" s="40" t="s">
        <v>36</v>
      </c>
      <c r="H299" s="49">
        <v>2150</v>
      </c>
      <c r="I299" s="55"/>
      <c r="J299" s="40">
        <v>2136.89</v>
      </c>
      <c r="K299" s="118">
        <f t="shared" si="8"/>
        <v>0</v>
      </c>
      <c r="L299" s="115">
        <f t="shared" si="9"/>
        <v>0</v>
      </c>
      <c r="M299" s="116">
        <v>3</v>
      </c>
    </row>
    <row r="300" spans="1:13" ht="22.5">
      <c r="A300" s="35">
        <v>1212</v>
      </c>
      <c r="B300" s="36">
        <v>1072600</v>
      </c>
      <c r="C300" s="37" t="s">
        <v>585</v>
      </c>
      <c r="D300" s="38" t="s">
        <v>586</v>
      </c>
      <c r="E300" s="39" t="s">
        <v>333</v>
      </c>
      <c r="F300" s="39" t="s">
        <v>177</v>
      </c>
      <c r="G300" s="40" t="s">
        <v>36</v>
      </c>
      <c r="H300" s="49">
        <v>451.8</v>
      </c>
      <c r="I300" s="55"/>
      <c r="J300" s="40">
        <v>451.8</v>
      </c>
      <c r="K300" s="118">
        <f t="shared" si="8"/>
        <v>0</v>
      </c>
      <c r="L300" s="115">
        <f t="shared" si="9"/>
        <v>0</v>
      </c>
      <c r="M300" s="116">
        <v>1</v>
      </c>
    </row>
    <row r="301" spans="1:13" ht="45">
      <c r="A301" s="35">
        <v>1213</v>
      </c>
      <c r="B301" s="36">
        <v>1072992</v>
      </c>
      <c r="C301" s="37" t="s">
        <v>587</v>
      </c>
      <c r="D301" s="38" t="s">
        <v>588</v>
      </c>
      <c r="E301" s="39" t="s">
        <v>589</v>
      </c>
      <c r="F301" s="39" t="s">
        <v>132</v>
      </c>
      <c r="G301" s="40" t="s">
        <v>36</v>
      </c>
      <c r="H301" s="49">
        <v>328</v>
      </c>
      <c r="I301" s="55"/>
      <c r="J301" s="40">
        <v>322.19</v>
      </c>
      <c r="K301" s="118">
        <f t="shared" si="8"/>
        <v>0</v>
      </c>
      <c r="L301" s="115">
        <f t="shared" si="9"/>
        <v>0</v>
      </c>
      <c r="M301" s="116">
        <v>4</v>
      </c>
    </row>
    <row r="302" spans="1:13" ht="45">
      <c r="A302" s="35">
        <v>1214</v>
      </c>
      <c r="B302" s="36">
        <v>1072990</v>
      </c>
      <c r="C302" s="37" t="s">
        <v>587</v>
      </c>
      <c r="D302" s="38" t="s">
        <v>588</v>
      </c>
      <c r="E302" s="39" t="s">
        <v>589</v>
      </c>
      <c r="F302" s="39" t="s">
        <v>590</v>
      </c>
      <c r="G302" s="40" t="s">
        <v>36</v>
      </c>
      <c r="H302" s="49">
        <v>544.1</v>
      </c>
      <c r="I302" s="55"/>
      <c r="J302" s="40">
        <v>534.47</v>
      </c>
      <c r="K302" s="118">
        <f t="shared" si="8"/>
        <v>0</v>
      </c>
      <c r="L302" s="115">
        <f t="shared" si="9"/>
        <v>0</v>
      </c>
      <c r="M302" s="116">
        <v>4</v>
      </c>
    </row>
    <row r="303" spans="1:13" ht="45">
      <c r="A303" s="35">
        <v>1215</v>
      </c>
      <c r="B303" s="36">
        <v>1072489</v>
      </c>
      <c r="C303" s="37" t="s">
        <v>587</v>
      </c>
      <c r="D303" s="38" t="s">
        <v>591</v>
      </c>
      <c r="E303" s="39" t="s">
        <v>46</v>
      </c>
      <c r="F303" s="39" t="s">
        <v>592</v>
      </c>
      <c r="G303" s="40" t="s">
        <v>36</v>
      </c>
      <c r="H303" s="49">
        <v>262.7</v>
      </c>
      <c r="I303" s="55"/>
      <c r="J303" s="40">
        <v>259.52</v>
      </c>
      <c r="K303" s="118">
        <f t="shared" si="8"/>
        <v>0</v>
      </c>
      <c r="L303" s="115">
        <f t="shared" si="9"/>
        <v>0</v>
      </c>
      <c r="M303" s="116">
        <v>4</v>
      </c>
    </row>
    <row r="304" spans="1:13" ht="45">
      <c r="A304" s="35">
        <v>1216</v>
      </c>
      <c r="B304" s="36">
        <v>1072488</v>
      </c>
      <c r="C304" s="37" t="s">
        <v>587</v>
      </c>
      <c r="D304" s="38" t="s">
        <v>591</v>
      </c>
      <c r="E304" s="39" t="s">
        <v>46</v>
      </c>
      <c r="F304" s="39" t="s">
        <v>593</v>
      </c>
      <c r="G304" s="40" t="s">
        <v>36</v>
      </c>
      <c r="H304" s="49">
        <v>351.4</v>
      </c>
      <c r="I304" s="55"/>
      <c r="J304" s="40">
        <v>347.15</v>
      </c>
      <c r="K304" s="118">
        <f t="shared" si="8"/>
        <v>0</v>
      </c>
      <c r="L304" s="115">
        <f t="shared" si="9"/>
        <v>0</v>
      </c>
      <c r="M304" s="116">
        <v>4</v>
      </c>
    </row>
    <row r="305" spans="1:13" ht="22.5">
      <c r="A305" s="35">
        <v>1222</v>
      </c>
      <c r="B305" s="57">
        <v>1072010</v>
      </c>
      <c r="C305" s="37" t="s">
        <v>594</v>
      </c>
      <c r="D305" s="38" t="s">
        <v>595</v>
      </c>
      <c r="E305" s="39" t="s">
        <v>65</v>
      </c>
      <c r="F305" s="44" t="s">
        <v>596</v>
      </c>
      <c r="G305" s="40" t="s">
        <v>36</v>
      </c>
      <c r="H305" s="111">
        <v>501.3</v>
      </c>
      <c r="I305" s="55"/>
      <c r="J305" s="113">
        <v>492.43</v>
      </c>
      <c r="K305" s="118">
        <f t="shared" si="8"/>
        <v>0</v>
      </c>
      <c r="L305" s="115">
        <f t="shared" si="9"/>
        <v>0</v>
      </c>
      <c r="M305" s="116">
        <v>4</v>
      </c>
    </row>
    <row r="306" spans="1:13" ht="22.5">
      <c r="A306" s="35">
        <v>1223</v>
      </c>
      <c r="B306" s="57">
        <v>1072011</v>
      </c>
      <c r="C306" s="37" t="s">
        <v>594</v>
      </c>
      <c r="D306" s="38" t="s">
        <v>595</v>
      </c>
      <c r="E306" s="39" t="s">
        <v>65</v>
      </c>
      <c r="F306" s="44" t="s">
        <v>597</v>
      </c>
      <c r="G306" s="40" t="s">
        <v>36</v>
      </c>
      <c r="H306" s="111">
        <v>1000.8</v>
      </c>
      <c r="I306" s="55"/>
      <c r="J306" s="113">
        <v>983.09</v>
      </c>
      <c r="K306" s="118">
        <f t="shared" si="8"/>
        <v>0</v>
      </c>
      <c r="L306" s="115">
        <f t="shared" si="9"/>
        <v>0</v>
      </c>
      <c r="M306" s="116">
        <v>4</v>
      </c>
    </row>
    <row r="307" spans="1:13" ht="33.75">
      <c r="A307" s="35">
        <v>1226</v>
      </c>
      <c r="B307" s="41">
        <v>1073190</v>
      </c>
      <c r="C307" s="42" t="s">
        <v>598</v>
      </c>
      <c r="D307" s="43" t="s">
        <v>599</v>
      </c>
      <c r="E307" s="44" t="s">
        <v>42</v>
      </c>
      <c r="F307" s="44" t="s">
        <v>600</v>
      </c>
      <c r="G307" s="40" t="s">
        <v>36</v>
      </c>
      <c r="H307" s="50">
        <v>3460.3</v>
      </c>
      <c r="I307" s="55"/>
      <c r="J307" s="51">
        <v>3460.3</v>
      </c>
      <c r="K307" s="118">
        <f t="shared" si="8"/>
        <v>0</v>
      </c>
      <c r="L307" s="115">
        <f t="shared" si="9"/>
        <v>0</v>
      </c>
      <c r="M307" s="116">
        <v>1</v>
      </c>
    </row>
    <row r="308" spans="1:13" ht="33.75">
      <c r="A308" s="35">
        <v>1227</v>
      </c>
      <c r="B308" s="41">
        <v>1073191</v>
      </c>
      <c r="C308" s="42" t="s">
        <v>598</v>
      </c>
      <c r="D308" s="43" t="s">
        <v>599</v>
      </c>
      <c r="E308" s="44" t="s">
        <v>42</v>
      </c>
      <c r="F308" s="44" t="s">
        <v>601</v>
      </c>
      <c r="G308" s="40" t="s">
        <v>36</v>
      </c>
      <c r="H308" s="50">
        <v>4108.1</v>
      </c>
      <c r="I308" s="55"/>
      <c r="J308" s="51">
        <v>4108.1</v>
      </c>
      <c r="K308" s="118">
        <f t="shared" si="8"/>
        <v>0</v>
      </c>
      <c r="L308" s="115">
        <f t="shared" si="9"/>
        <v>0</v>
      </c>
      <c r="M308" s="116">
        <v>1</v>
      </c>
    </row>
    <row r="309" spans="1:13" ht="22.5">
      <c r="A309" s="35">
        <v>1228</v>
      </c>
      <c r="B309" s="36">
        <v>1079030</v>
      </c>
      <c r="C309" s="37" t="s">
        <v>602</v>
      </c>
      <c r="D309" s="38" t="s">
        <v>603</v>
      </c>
      <c r="E309" s="39" t="s">
        <v>38</v>
      </c>
      <c r="F309" s="39" t="s">
        <v>311</v>
      </c>
      <c r="G309" s="40" t="s">
        <v>36</v>
      </c>
      <c r="H309" s="49">
        <v>875.5</v>
      </c>
      <c r="I309" s="55"/>
      <c r="J309" s="40">
        <v>860</v>
      </c>
      <c r="K309" s="118">
        <f t="shared" si="8"/>
        <v>0</v>
      </c>
      <c r="L309" s="115">
        <f t="shared" si="9"/>
        <v>0</v>
      </c>
      <c r="M309" s="116">
        <v>4</v>
      </c>
    </row>
    <row r="310" spans="1:13" ht="22.5">
      <c r="A310" s="35">
        <v>1229</v>
      </c>
      <c r="B310" s="36">
        <v>1079031</v>
      </c>
      <c r="C310" s="37" t="s">
        <v>602</v>
      </c>
      <c r="D310" s="38" t="s">
        <v>603</v>
      </c>
      <c r="E310" s="39" t="s">
        <v>38</v>
      </c>
      <c r="F310" s="39" t="s">
        <v>304</v>
      </c>
      <c r="G310" s="40" t="s">
        <v>36</v>
      </c>
      <c r="H310" s="49">
        <v>1170.3</v>
      </c>
      <c r="I310" s="55"/>
      <c r="J310" s="40">
        <v>1149.59</v>
      </c>
      <c r="K310" s="118">
        <f t="shared" si="8"/>
        <v>0</v>
      </c>
      <c r="L310" s="115">
        <f t="shared" si="9"/>
        <v>0</v>
      </c>
      <c r="M310" s="116">
        <v>4</v>
      </c>
    </row>
    <row r="311" spans="1:13" ht="22.5">
      <c r="A311" s="35">
        <v>1238</v>
      </c>
      <c r="B311" s="36">
        <v>1088012</v>
      </c>
      <c r="C311" s="37" t="s">
        <v>604</v>
      </c>
      <c r="D311" s="38" t="s">
        <v>605</v>
      </c>
      <c r="E311" s="39" t="s">
        <v>68</v>
      </c>
      <c r="F311" s="39" t="s">
        <v>606</v>
      </c>
      <c r="G311" s="40" t="s">
        <v>36</v>
      </c>
      <c r="H311" s="49">
        <v>996.6</v>
      </c>
      <c r="I311" s="55"/>
      <c r="J311" s="40">
        <v>986.14</v>
      </c>
      <c r="K311" s="118">
        <f t="shared" si="8"/>
        <v>0</v>
      </c>
      <c r="L311" s="115">
        <f t="shared" si="9"/>
        <v>0</v>
      </c>
      <c r="M311" s="116">
        <v>2</v>
      </c>
    </row>
    <row r="312" spans="1:13" ht="22.5">
      <c r="A312" s="35">
        <v>1239</v>
      </c>
      <c r="B312" s="36">
        <v>1088013</v>
      </c>
      <c r="C312" s="37" t="s">
        <v>604</v>
      </c>
      <c r="D312" s="38" t="s">
        <v>605</v>
      </c>
      <c r="E312" s="39" t="s">
        <v>68</v>
      </c>
      <c r="F312" s="39" t="s">
        <v>607</v>
      </c>
      <c r="G312" s="40" t="s">
        <v>36</v>
      </c>
      <c r="H312" s="49">
        <v>996.6</v>
      </c>
      <c r="I312" s="55"/>
      <c r="J312" s="40">
        <v>986.14</v>
      </c>
      <c r="K312" s="118">
        <f t="shared" si="8"/>
        <v>0</v>
      </c>
      <c r="L312" s="115">
        <f t="shared" si="9"/>
        <v>0</v>
      </c>
      <c r="M312" s="116">
        <v>2</v>
      </c>
    </row>
    <row r="313" spans="1:13" ht="22.5">
      <c r="A313" s="35">
        <v>1240</v>
      </c>
      <c r="B313" s="36">
        <v>1088014</v>
      </c>
      <c r="C313" s="37" t="s">
        <v>604</v>
      </c>
      <c r="D313" s="38" t="s">
        <v>605</v>
      </c>
      <c r="E313" s="39" t="s">
        <v>68</v>
      </c>
      <c r="F313" s="39" t="s">
        <v>608</v>
      </c>
      <c r="G313" s="40" t="s">
        <v>36</v>
      </c>
      <c r="H313" s="49">
        <v>996.6</v>
      </c>
      <c r="I313" s="55"/>
      <c r="J313" s="40">
        <v>986.14</v>
      </c>
      <c r="K313" s="118">
        <f t="shared" si="8"/>
        <v>0</v>
      </c>
      <c r="L313" s="115">
        <f t="shared" si="9"/>
        <v>0</v>
      </c>
      <c r="M313" s="116">
        <v>2</v>
      </c>
    </row>
    <row r="314" spans="1:13" ht="22.5">
      <c r="A314" s="35">
        <v>1241</v>
      </c>
      <c r="B314" s="36">
        <v>1088015</v>
      </c>
      <c r="C314" s="37" t="s">
        <v>604</v>
      </c>
      <c r="D314" s="38" t="s">
        <v>605</v>
      </c>
      <c r="E314" s="39" t="s">
        <v>68</v>
      </c>
      <c r="F314" s="39" t="s">
        <v>609</v>
      </c>
      <c r="G314" s="40" t="s">
        <v>36</v>
      </c>
      <c r="H314" s="49">
        <v>996.6</v>
      </c>
      <c r="I314" s="55"/>
      <c r="J314" s="40">
        <v>986.14</v>
      </c>
      <c r="K314" s="118">
        <f t="shared" si="8"/>
        <v>0</v>
      </c>
      <c r="L314" s="115">
        <f t="shared" si="9"/>
        <v>0</v>
      </c>
      <c r="M314" s="116">
        <v>2</v>
      </c>
    </row>
    <row r="315" spans="1:13" ht="22.5">
      <c r="A315" s="35">
        <v>1246</v>
      </c>
      <c r="B315" s="36">
        <v>9088225</v>
      </c>
      <c r="C315" s="37" t="s">
        <v>604</v>
      </c>
      <c r="D315" s="38" t="s">
        <v>605</v>
      </c>
      <c r="E315" s="39" t="s">
        <v>488</v>
      </c>
      <c r="F315" s="39" t="s">
        <v>610</v>
      </c>
      <c r="G315" s="40" t="s">
        <v>36</v>
      </c>
      <c r="H315" s="49">
        <v>3489.9</v>
      </c>
      <c r="I315" s="55"/>
      <c r="J315" s="40">
        <v>3453.26</v>
      </c>
      <c r="K315" s="118">
        <f t="shared" si="8"/>
        <v>0</v>
      </c>
      <c r="L315" s="115">
        <f t="shared" si="9"/>
        <v>0</v>
      </c>
      <c r="M315" s="116">
        <v>2</v>
      </c>
    </row>
    <row r="316" spans="1:13" ht="22.5">
      <c r="A316" s="35">
        <v>1247</v>
      </c>
      <c r="B316" s="36">
        <v>9088226</v>
      </c>
      <c r="C316" s="37" t="s">
        <v>604</v>
      </c>
      <c r="D316" s="38" t="s">
        <v>605</v>
      </c>
      <c r="E316" s="39" t="s">
        <v>488</v>
      </c>
      <c r="F316" s="39" t="s">
        <v>611</v>
      </c>
      <c r="G316" s="40" t="s">
        <v>36</v>
      </c>
      <c r="H316" s="49">
        <v>3489.9</v>
      </c>
      <c r="I316" s="55"/>
      <c r="J316" s="40">
        <v>3453.26</v>
      </c>
      <c r="K316" s="118">
        <f t="shared" si="8"/>
        <v>0</v>
      </c>
      <c r="L316" s="115">
        <f t="shared" si="9"/>
        <v>0</v>
      </c>
      <c r="M316" s="116">
        <v>2</v>
      </c>
    </row>
    <row r="317" spans="1:13" ht="22.5">
      <c r="A317" s="35">
        <v>1248</v>
      </c>
      <c r="B317" s="36">
        <v>9088227</v>
      </c>
      <c r="C317" s="37" t="s">
        <v>604</v>
      </c>
      <c r="D317" s="38" t="s">
        <v>605</v>
      </c>
      <c r="E317" s="39" t="s">
        <v>488</v>
      </c>
      <c r="F317" s="39" t="s">
        <v>612</v>
      </c>
      <c r="G317" s="40" t="s">
        <v>36</v>
      </c>
      <c r="H317" s="49">
        <v>3489.9</v>
      </c>
      <c r="I317" s="55"/>
      <c r="J317" s="40">
        <v>3453.26</v>
      </c>
      <c r="K317" s="118">
        <f t="shared" si="8"/>
        <v>0</v>
      </c>
      <c r="L317" s="115">
        <f t="shared" si="9"/>
        <v>0</v>
      </c>
      <c r="M317" s="116">
        <v>2</v>
      </c>
    </row>
    <row r="318" spans="1:13" ht="22.5">
      <c r="A318" s="35">
        <v>1251</v>
      </c>
      <c r="B318" s="36">
        <v>1079903</v>
      </c>
      <c r="C318" s="37" t="s">
        <v>613</v>
      </c>
      <c r="D318" s="38" t="s">
        <v>614</v>
      </c>
      <c r="E318" s="39" t="s">
        <v>38</v>
      </c>
      <c r="F318" s="39" t="s">
        <v>304</v>
      </c>
      <c r="G318" s="40" t="s">
        <v>36</v>
      </c>
      <c r="H318" s="49">
        <v>710.9</v>
      </c>
      <c r="I318" s="55"/>
      <c r="J318" s="40">
        <v>698.32</v>
      </c>
      <c r="K318" s="118">
        <f t="shared" si="8"/>
        <v>0</v>
      </c>
      <c r="L318" s="115">
        <f t="shared" si="9"/>
        <v>0</v>
      </c>
      <c r="M318" s="116">
        <v>4</v>
      </c>
    </row>
    <row r="319" spans="1:13" ht="22.5">
      <c r="A319" s="35">
        <v>1252</v>
      </c>
      <c r="B319" s="36">
        <v>1079907</v>
      </c>
      <c r="C319" s="37" t="s">
        <v>613</v>
      </c>
      <c r="D319" s="38" t="s">
        <v>614</v>
      </c>
      <c r="E319" s="39" t="s">
        <v>38</v>
      </c>
      <c r="F319" s="39" t="s">
        <v>62</v>
      </c>
      <c r="G319" s="40" t="s">
        <v>36</v>
      </c>
      <c r="H319" s="49">
        <v>1421.8</v>
      </c>
      <c r="I319" s="55"/>
      <c r="J319" s="40">
        <v>1396.63</v>
      </c>
      <c r="K319" s="118">
        <f t="shared" si="8"/>
        <v>0</v>
      </c>
      <c r="L319" s="115">
        <f t="shared" si="9"/>
        <v>0</v>
      </c>
      <c r="M319" s="116">
        <v>4</v>
      </c>
    </row>
    <row r="320" spans="1:13" ht="22.5">
      <c r="A320" s="35">
        <v>1259</v>
      </c>
      <c r="B320" s="36">
        <v>1182031</v>
      </c>
      <c r="C320" s="37" t="s">
        <v>615</v>
      </c>
      <c r="D320" s="38" t="s">
        <v>616</v>
      </c>
      <c r="E320" s="39" t="s">
        <v>38</v>
      </c>
      <c r="F320" s="39" t="s">
        <v>165</v>
      </c>
      <c r="G320" s="40" t="s">
        <v>36</v>
      </c>
      <c r="H320" s="49">
        <v>3425.2</v>
      </c>
      <c r="I320" s="55"/>
      <c r="J320" s="40">
        <v>3425.2</v>
      </c>
      <c r="K320" s="118">
        <f t="shared" si="8"/>
        <v>0</v>
      </c>
      <c r="L320" s="115">
        <f t="shared" si="9"/>
        <v>0</v>
      </c>
      <c r="M320" s="116">
        <v>1</v>
      </c>
    </row>
    <row r="321" spans="1:13" ht="22.5">
      <c r="A321" s="35">
        <v>1260</v>
      </c>
      <c r="B321" s="36">
        <v>1182051</v>
      </c>
      <c r="C321" s="37" t="s">
        <v>617</v>
      </c>
      <c r="D321" s="38" t="s">
        <v>618</v>
      </c>
      <c r="E321" s="39" t="s">
        <v>619</v>
      </c>
      <c r="F321" s="39" t="s">
        <v>620</v>
      </c>
      <c r="G321" s="40" t="s">
        <v>36</v>
      </c>
      <c r="H321" s="49">
        <v>345.8</v>
      </c>
      <c r="I321" s="55"/>
      <c r="J321" s="40">
        <v>345.8</v>
      </c>
      <c r="K321" s="118">
        <f t="shared" si="8"/>
        <v>0</v>
      </c>
      <c r="L321" s="115">
        <f t="shared" si="9"/>
        <v>0</v>
      </c>
      <c r="M321" s="116">
        <v>1</v>
      </c>
    </row>
    <row r="322" spans="1:13" ht="22.5">
      <c r="A322" s="35">
        <v>1262</v>
      </c>
      <c r="B322" s="41">
        <v>2087310</v>
      </c>
      <c r="C322" s="97" t="s">
        <v>621</v>
      </c>
      <c r="D322" s="43" t="s">
        <v>622</v>
      </c>
      <c r="E322" s="44" t="s">
        <v>623</v>
      </c>
      <c r="F322" s="44" t="s">
        <v>624</v>
      </c>
      <c r="G322" s="40" t="s">
        <v>36</v>
      </c>
      <c r="H322" s="50">
        <v>153.7</v>
      </c>
      <c r="I322" s="55"/>
      <c r="J322" s="51">
        <v>150.92</v>
      </c>
      <c r="K322" s="118">
        <f t="shared" si="8"/>
        <v>0</v>
      </c>
      <c r="L322" s="115">
        <f t="shared" si="9"/>
        <v>0</v>
      </c>
      <c r="M322" s="116">
        <v>3</v>
      </c>
    </row>
    <row r="323" spans="1:13" ht="22.5">
      <c r="A323" s="35">
        <v>1263</v>
      </c>
      <c r="B323" s="41">
        <v>2087505</v>
      </c>
      <c r="C323" s="42" t="s">
        <v>621</v>
      </c>
      <c r="D323" s="43" t="s">
        <v>625</v>
      </c>
      <c r="E323" s="44" t="s">
        <v>50</v>
      </c>
      <c r="F323" s="44" t="s">
        <v>624</v>
      </c>
      <c r="G323" s="40" t="s">
        <v>36</v>
      </c>
      <c r="H323" s="50">
        <v>153.7</v>
      </c>
      <c r="I323" s="55"/>
      <c r="J323" s="51">
        <v>144.48</v>
      </c>
      <c r="K323" s="118">
        <f t="shared" si="8"/>
        <v>0</v>
      </c>
      <c r="L323" s="115">
        <f t="shared" si="9"/>
        <v>0</v>
      </c>
      <c r="M323" s="116">
        <v>1</v>
      </c>
    </row>
    <row r="324" spans="1:13" ht="22.5">
      <c r="A324" s="35">
        <v>1270</v>
      </c>
      <c r="B324" s="36">
        <v>7110022</v>
      </c>
      <c r="C324" s="37" t="s">
        <v>626</v>
      </c>
      <c r="D324" s="38" t="s">
        <v>627</v>
      </c>
      <c r="E324" s="39" t="s">
        <v>628</v>
      </c>
      <c r="F324" s="39" t="s">
        <v>629</v>
      </c>
      <c r="G324" s="40" t="s">
        <v>36</v>
      </c>
      <c r="H324" s="49">
        <v>383.2</v>
      </c>
      <c r="I324" s="55"/>
      <c r="J324" s="40">
        <v>380.86</v>
      </c>
      <c r="K324" s="118">
        <f t="shared" si="8"/>
        <v>0</v>
      </c>
      <c r="L324" s="115">
        <f t="shared" si="9"/>
        <v>0</v>
      </c>
      <c r="M324" s="116">
        <v>3</v>
      </c>
    </row>
    <row r="325" spans="1:13" ht="22.5">
      <c r="A325" s="35">
        <v>1271</v>
      </c>
      <c r="B325" s="41">
        <v>7110311</v>
      </c>
      <c r="C325" s="42" t="s">
        <v>315</v>
      </c>
      <c r="D325" s="43" t="s">
        <v>630</v>
      </c>
      <c r="E325" s="44" t="s">
        <v>628</v>
      </c>
      <c r="F325" s="44" t="s">
        <v>631</v>
      </c>
      <c r="G325" s="40" t="s">
        <v>36</v>
      </c>
      <c r="H325" s="50">
        <v>722.3</v>
      </c>
      <c r="I325" s="55"/>
      <c r="J325" s="51">
        <v>722.3</v>
      </c>
      <c r="K325" s="118">
        <f t="shared" si="8"/>
        <v>0</v>
      </c>
      <c r="L325" s="115">
        <f t="shared" si="9"/>
        <v>0</v>
      </c>
      <c r="M325" s="116">
        <v>1</v>
      </c>
    </row>
    <row r="326" spans="1:13" ht="33.75">
      <c r="A326" s="35">
        <v>1275</v>
      </c>
      <c r="B326" s="41">
        <v>7110033</v>
      </c>
      <c r="C326" s="42" t="s">
        <v>632</v>
      </c>
      <c r="D326" s="43" t="s">
        <v>633</v>
      </c>
      <c r="E326" s="44" t="s">
        <v>628</v>
      </c>
      <c r="F326" s="44" t="s">
        <v>634</v>
      </c>
      <c r="G326" s="40" t="s">
        <v>36</v>
      </c>
      <c r="H326" s="50">
        <v>627.8</v>
      </c>
      <c r="I326" s="55"/>
      <c r="J326" s="51">
        <v>623.97</v>
      </c>
      <c r="K326" s="118">
        <f t="shared" si="8"/>
        <v>0</v>
      </c>
      <c r="L326" s="115">
        <f t="shared" si="9"/>
        <v>0</v>
      </c>
      <c r="M326" s="116">
        <v>3</v>
      </c>
    </row>
    <row r="327" spans="1:13" ht="33.75">
      <c r="A327" s="35">
        <v>1277</v>
      </c>
      <c r="B327" s="41">
        <v>7114550</v>
      </c>
      <c r="C327" s="42" t="s">
        <v>635</v>
      </c>
      <c r="D327" s="43" t="s">
        <v>636</v>
      </c>
      <c r="E327" s="44" t="s">
        <v>637</v>
      </c>
      <c r="F327" s="44" t="s">
        <v>638</v>
      </c>
      <c r="G327" s="40" t="s">
        <v>36</v>
      </c>
      <c r="H327" s="50">
        <v>306</v>
      </c>
      <c r="I327" s="55"/>
      <c r="J327" s="51">
        <v>304.13</v>
      </c>
      <c r="K327" s="118">
        <f t="shared" si="8"/>
        <v>0</v>
      </c>
      <c r="L327" s="115">
        <f t="shared" si="9"/>
        <v>0</v>
      </c>
      <c r="M327" s="116">
        <v>3</v>
      </c>
    </row>
    <row r="328" spans="1:13" ht="33.75">
      <c r="A328" s="35">
        <v>1278</v>
      </c>
      <c r="B328" s="41">
        <v>7114591</v>
      </c>
      <c r="C328" s="42" t="s">
        <v>639</v>
      </c>
      <c r="D328" s="43" t="s">
        <v>640</v>
      </c>
      <c r="E328" s="44" t="s">
        <v>637</v>
      </c>
      <c r="F328" s="44" t="s">
        <v>641</v>
      </c>
      <c r="G328" s="40" t="s">
        <v>36</v>
      </c>
      <c r="H328" s="50">
        <v>1832.4</v>
      </c>
      <c r="I328" s="55"/>
      <c r="J328" s="51">
        <v>1821.22</v>
      </c>
      <c r="K328" s="118">
        <f aca="true" t="shared" si="10" ref="K328:K379">H328*I328</f>
        <v>0</v>
      </c>
      <c r="L328" s="115">
        <f aca="true" t="shared" si="11" ref="L328:L379">I328*J328</f>
        <v>0</v>
      </c>
      <c r="M328" s="116">
        <v>3</v>
      </c>
    </row>
    <row r="329" spans="1:13" ht="22.5">
      <c r="A329" s="35">
        <v>1279</v>
      </c>
      <c r="B329" s="41">
        <v>7114162</v>
      </c>
      <c r="C329" s="42" t="s">
        <v>642</v>
      </c>
      <c r="D329" s="43" t="s">
        <v>643</v>
      </c>
      <c r="E329" s="44" t="s">
        <v>644</v>
      </c>
      <c r="F329" s="44" t="s">
        <v>645</v>
      </c>
      <c r="G329" s="40" t="s">
        <v>36</v>
      </c>
      <c r="H329" s="50">
        <v>1119.4</v>
      </c>
      <c r="I329" s="55"/>
      <c r="J329" s="51">
        <v>1102.61</v>
      </c>
      <c r="K329" s="118">
        <f t="shared" si="10"/>
        <v>0</v>
      </c>
      <c r="L329" s="115">
        <f t="shared" si="11"/>
        <v>0</v>
      </c>
      <c r="M329" s="116">
        <v>2</v>
      </c>
    </row>
    <row r="330" spans="1:13" ht="22.5">
      <c r="A330" s="35">
        <v>1280</v>
      </c>
      <c r="B330" s="41">
        <v>7114163</v>
      </c>
      <c r="C330" s="42" t="s">
        <v>642</v>
      </c>
      <c r="D330" s="43" t="s">
        <v>643</v>
      </c>
      <c r="E330" s="44" t="s">
        <v>644</v>
      </c>
      <c r="F330" s="44" t="s">
        <v>646</v>
      </c>
      <c r="G330" s="40" t="s">
        <v>36</v>
      </c>
      <c r="H330" s="50">
        <v>1754.3</v>
      </c>
      <c r="I330" s="55"/>
      <c r="J330" s="51">
        <v>1727.99</v>
      </c>
      <c r="K330" s="118">
        <f t="shared" si="10"/>
        <v>0</v>
      </c>
      <c r="L330" s="115">
        <f t="shared" si="11"/>
        <v>0</v>
      </c>
      <c r="M330" s="116">
        <v>2</v>
      </c>
    </row>
    <row r="331" spans="1:13" ht="22.5">
      <c r="A331" s="35">
        <v>1282</v>
      </c>
      <c r="B331" s="36">
        <v>7114164</v>
      </c>
      <c r="C331" s="98" t="s">
        <v>647</v>
      </c>
      <c r="D331" s="99" t="s">
        <v>648</v>
      </c>
      <c r="E331" s="100" t="s">
        <v>644</v>
      </c>
      <c r="F331" s="100" t="s">
        <v>649</v>
      </c>
      <c r="G331" s="40" t="s">
        <v>36</v>
      </c>
      <c r="H331" s="49">
        <v>2675.3</v>
      </c>
      <c r="I331" s="55"/>
      <c r="J331" s="40">
        <v>2647.21</v>
      </c>
      <c r="K331" s="118">
        <f t="shared" si="10"/>
        <v>0</v>
      </c>
      <c r="L331" s="115">
        <f t="shared" si="11"/>
        <v>0</v>
      </c>
      <c r="M331" s="116">
        <v>2</v>
      </c>
    </row>
    <row r="332" spans="1:13" ht="33.75">
      <c r="A332" s="35">
        <v>1284</v>
      </c>
      <c r="B332" s="41">
        <v>7114670</v>
      </c>
      <c r="C332" s="42" t="s">
        <v>650</v>
      </c>
      <c r="D332" s="43" t="s">
        <v>651</v>
      </c>
      <c r="E332" s="44" t="s">
        <v>652</v>
      </c>
      <c r="F332" s="44" t="s">
        <v>653</v>
      </c>
      <c r="G332" s="40" t="s">
        <v>36</v>
      </c>
      <c r="H332" s="50">
        <v>1727.7</v>
      </c>
      <c r="I332" s="55"/>
      <c r="J332" s="51">
        <v>1717.16</v>
      </c>
      <c r="K332" s="118">
        <f t="shared" si="10"/>
        <v>0</v>
      </c>
      <c r="L332" s="115">
        <f t="shared" si="11"/>
        <v>0</v>
      </c>
      <c r="M332" s="116">
        <v>3</v>
      </c>
    </row>
    <row r="333" spans="1:13" ht="33.75">
      <c r="A333" s="35">
        <v>1285</v>
      </c>
      <c r="B333" s="41">
        <v>7114671</v>
      </c>
      <c r="C333" s="42" t="s">
        <v>650</v>
      </c>
      <c r="D333" s="43" t="s">
        <v>651</v>
      </c>
      <c r="E333" s="44" t="s">
        <v>652</v>
      </c>
      <c r="F333" s="44" t="s">
        <v>654</v>
      </c>
      <c r="G333" s="40" t="s">
        <v>36</v>
      </c>
      <c r="H333" s="50">
        <v>2356.5</v>
      </c>
      <c r="I333" s="55"/>
      <c r="J333" s="51">
        <v>2342.13</v>
      </c>
      <c r="K333" s="118">
        <f t="shared" si="10"/>
        <v>0</v>
      </c>
      <c r="L333" s="115">
        <f t="shared" si="11"/>
        <v>0</v>
      </c>
      <c r="M333" s="116">
        <v>3</v>
      </c>
    </row>
    <row r="334" spans="1:13" ht="33.75">
      <c r="A334" s="35">
        <v>1286</v>
      </c>
      <c r="B334" s="41">
        <v>7114672</v>
      </c>
      <c r="C334" s="42" t="s">
        <v>650</v>
      </c>
      <c r="D334" s="43" t="s">
        <v>651</v>
      </c>
      <c r="E334" s="44" t="s">
        <v>652</v>
      </c>
      <c r="F334" s="44" t="s">
        <v>655</v>
      </c>
      <c r="G334" s="40" t="s">
        <v>36</v>
      </c>
      <c r="H334" s="50">
        <v>2862.4</v>
      </c>
      <c r="I334" s="55"/>
      <c r="J334" s="51">
        <v>2844.94</v>
      </c>
      <c r="K334" s="118">
        <f t="shared" si="10"/>
        <v>0</v>
      </c>
      <c r="L334" s="115">
        <f t="shared" si="11"/>
        <v>0</v>
      </c>
      <c r="M334" s="116">
        <v>3</v>
      </c>
    </row>
    <row r="335" spans="1:13" ht="33.75">
      <c r="A335" s="35">
        <v>1289</v>
      </c>
      <c r="B335" s="61">
        <v>7114620</v>
      </c>
      <c r="C335" s="93" t="s">
        <v>650</v>
      </c>
      <c r="D335" s="63" t="s">
        <v>656</v>
      </c>
      <c r="E335" s="64" t="s">
        <v>652</v>
      </c>
      <c r="F335" s="94" t="s">
        <v>657</v>
      </c>
      <c r="G335" s="40" t="s">
        <v>36</v>
      </c>
      <c r="H335" s="112">
        <v>1329</v>
      </c>
      <c r="I335" s="55"/>
      <c r="J335" s="114">
        <v>1300.16</v>
      </c>
      <c r="K335" s="118">
        <f t="shared" si="10"/>
        <v>0</v>
      </c>
      <c r="L335" s="115">
        <f t="shared" si="11"/>
        <v>0</v>
      </c>
      <c r="M335" s="116">
        <v>2</v>
      </c>
    </row>
    <row r="336" spans="1:13" ht="33.75">
      <c r="A336" s="35">
        <v>1290</v>
      </c>
      <c r="B336" s="61">
        <v>7114621</v>
      </c>
      <c r="C336" s="93" t="s">
        <v>650</v>
      </c>
      <c r="D336" s="63" t="s">
        <v>656</v>
      </c>
      <c r="E336" s="64" t="s">
        <v>652</v>
      </c>
      <c r="F336" s="94" t="s">
        <v>658</v>
      </c>
      <c r="G336" s="40" t="s">
        <v>36</v>
      </c>
      <c r="H336" s="112">
        <v>1812.7</v>
      </c>
      <c r="I336" s="55"/>
      <c r="J336" s="114">
        <v>1774</v>
      </c>
      <c r="K336" s="118">
        <f t="shared" si="10"/>
        <v>0</v>
      </c>
      <c r="L336" s="115">
        <f t="shared" si="11"/>
        <v>0</v>
      </c>
      <c r="M336" s="116">
        <v>2</v>
      </c>
    </row>
    <row r="337" spans="1:13" ht="33.75">
      <c r="A337" s="35">
        <v>1291</v>
      </c>
      <c r="B337" s="61">
        <v>7114622</v>
      </c>
      <c r="C337" s="93" t="s">
        <v>650</v>
      </c>
      <c r="D337" s="63" t="s">
        <v>656</v>
      </c>
      <c r="E337" s="64" t="s">
        <v>652</v>
      </c>
      <c r="F337" s="94" t="s">
        <v>659</v>
      </c>
      <c r="G337" s="40" t="s">
        <v>36</v>
      </c>
      <c r="H337" s="112">
        <v>2385.3</v>
      </c>
      <c r="I337" s="55"/>
      <c r="J337" s="114">
        <v>2334</v>
      </c>
      <c r="K337" s="118">
        <f t="shared" si="10"/>
        <v>0</v>
      </c>
      <c r="L337" s="115">
        <f t="shared" si="11"/>
        <v>0</v>
      </c>
      <c r="M337" s="116">
        <v>2</v>
      </c>
    </row>
    <row r="338" spans="1:13" ht="33.75">
      <c r="A338" s="35">
        <v>1294</v>
      </c>
      <c r="B338" s="41">
        <v>7114710</v>
      </c>
      <c r="C338" s="42" t="s">
        <v>660</v>
      </c>
      <c r="D338" s="43" t="s">
        <v>661</v>
      </c>
      <c r="E338" s="44" t="s">
        <v>644</v>
      </c>
      <c r="F338" s="44" t="s">
        <v>662</v>
      </c>
      <c r="G338" s="40" t="s">
        <v>36</v>
      </c>
      <c r="H338" s="50">
        <v>1598.4</v>
      </c>
      <c r="I338" s="55"/>
      <c r="J338" s="51">
        <v>1574.42</v>
      </c>
      <c r="K338" s="118">
        <f t="shared" si="10"/>
        <v>0</v>
      </c>
      <c r="L338" s="115">
        <f t="shared" si="11"/>
        <v>0</v>
      </c>
      <c r="M338" s="116">
        <v>2</v>
      </c>
    </row>
    <row r="339" spans="1:13" ht="33.75">
      <c r="A339" s="35">
        <v>1296</v>
      </c>
      <c r="B339" s="41">
        <v>7114610</v>
      </c>
      <c r="C339" s="42" t="s">
        <v>660</v>
      </c>
      <c r="D339" s="43" t="s">
        <v>661</v>
      </c>
      <c r="E339" s="44" t="s">
        <v>644</v>
      </c>
      <c r="F339" s="44" t="s">
        <v>663</v>
      </c>
      <c r="G339" s="40" t="s">
        <v>36</v>
      </c>
      <c r="H339" s="50">
        <v>2922.8</v>
      </c>
      <c r="I339" s="55"/>
      <c r="J339" s="51">
        <v>2878.96</v>
      </c>
      <c r="K339" s="118">
        <f t="shared" si="10"/>
        <v>0</v>
      </c>
      <c r="L339" s="115">
        <f t="shared" si="11"/>
        <v>0</v>
      </c>
      <c r="M339" s="116">
        <v>2</v>
      </c>
    </row>
    <row r="340" spans="1:13" ht="22.5">
      <c r="A340" s="35">
        <v>1297</v>
      </c>
      <c r="B340" s="41">
        <v>7114712</v>
      </c>
      <c r="C340" s="42" t="s">
        <v>664</v>
      </c>
      <c r="D340" s="43" t="s">
        <v>661</v>
      </c>
      <c r="E340" s="44" t="s">
        <v>644</v>
      </c>
      <c r="F340" s="44" t="s">
        <v>665</v>
      </c>
      <c r="G340" s="40" t="s">
        <v>36</v>
      </c>
      <c r="H340" s="50">
        <v>2864.1</v>
      </c>
      <c r="I340" s="55"/>
      <c r="J340" s="51">
        <v>2821.14</v>
      </c>
      <c r="K340" s="118">
        <f t="shared" si="10"/>
        <v>0</v>
      </c>
      <c r="L340" s="115">
        <f t="shared" si="11"/>
        <v>0</v>
      </c>
      <c r="M340" s="116">
        <v>2</v>
      </c>
    </row>
    <row r="341" spans="1:13" ht="45">
      <c r="A341" s="35">
        <v>1300</v>
      </c>
      <c r="B341" s="57">
        <v>7114715</v>
      </c>
      <c r="C341" s="101" t="s">
        <v>660</v>
      </c>
      <c r="D341" s="59" t="s">
        <v>666</v>
      </c>
      <c r="E341" s="60" t="s">
        <v>667</v>
      </c>
      <c r="F341" s="60" t="s">
        <v>668</v>
      </c>
      <c r="G341" s="40" t="s">
        <v>36</v>
      </c>
      <c r="H341" s="111">
        <v>2922.8</v>
      </c>
      <c r="I341" s="55"/>
      <c r="J341" s="113">
        <v>2878.96</v>
      </c>
      <c r="K341" s="118">
        <f t="shared" si="10"/>
        <v>0</v>
      </c>
      <c r="L341" s="115">
        <f t="shared" si="11"/>
        <v>0</v>
      </c>
      <c r="M341" s="116">
        <v>2</v>
      </c>
    </row>
    <row r="342" spans="1:13" ht="56.25">
      <c r="A342" s="35">
        <v>1301</v>
      </c>
      <c r="B342" s="36">
        <v>7114246</v>
      </c>
      <c r="C342" s="37" t="s">
        <v>669</v>
      </c>
      <c r="D342" s="38" t="s">
        <v>670</v>
      </c>
      <c r="E342" s="39" t="s">
        <v>671</v>
      </c>
      <c r="F342" s="39" t="s">
        <v>672</v>
      </c>
      <c r="G342" s="40" t="s">
        <v>36</v>
      </c>
      <c r="H342" s="49">
        <v>4890.8</v>
      </c>
      <c r="I342" s="55"/>
      <c r="J342" s="40">
        <v>4890.8</v>
      </c>
      <c r="K342" s="118">
        <f t="shared" si="10"/>
        <v>0</v>
      </c>
      <c r="L342" s="115">
        <f t="shared" si="11"/>
        <v>0</v>
      </c>
      <c r="M342" s="116">
        <v>1</v>
      </c>
    </row>
    <row r="343" spans="1:13" ht="22.5">
      <c r="A343" s="35">
        <v>1302</v>
      </c>
      <c r="B343" s="57">
        <v>7114005</v>
      </c>
      <c r="C343" s="37" t="s">
        <v>673</v>
      </c>
      <c r="D343" s="38" t="s">
        <v>674</v>
      </c>
      <c r="E343" s="39" t="s">
        <v>652</v>
      </c>
      <c r="F343" s="39" t="s">
        <v>675</v>
      </c>
      <c r="G343" s="40" t="s">
        <v>36</v>
      </c>
      <c r="H343" s="50">
        <v>2719</v>
      </c>
      <c r="I343" s="55"/>
      <c r="J343" s="51">
        <v>2702.41</v>
      </c>
      <c r="K343" s="118">
        <f t="shared" si="10"/>
        <v>0</v>
      </c>
      <c r="L343" s="115">
        <f t="shared" si="11"/>
        <v>0</v>
      </c>
      <c r="M343" s="116">
        <v>3</v>
      </c>
    </row>
    <row r="344" spans="1:13" ht="22.5">
      <c r="A344" s="35">
        <v>1303</v>
      </c>
      <c r="B344" s="57">
        <v>7114006</v>
      </c>
      <c r="C344" s="37" t="s">
        <v>673</v>
      </c>
      <c r="D344" s="38" t="s">
        <v>674</v>
      </c>
      <c r="E344" s="39" t="s">
        <v>652</v>
      </c>
      <c r="F344" s="39" t="s">
        <v>676</v>
      </c>
      <c r="G344" s="40" t="s">
        <v>36</v>
      </c>
      <c r="H344" s="50">
        <v>3511.1</v>
      </c>
      <c r="I344" s="55"/>
      <c r="J344" s="51">
        <v>3489.68</v>
      </c>
      <c r="K344" s="118">
        <f t="shared" si="10"/>
        <v>0</v>
      </c>
      <c r="L344" s="115">
        <f t="shared" si="11"/>
        <v>0</v>
      </c>
      <c r="M344" s="116">
        <v>3</v>
      </c>
    </row>
    <row r="345" spans="1:13" ht="33.75">
      <c r="A345" s="35">
        <v>1306</v>
      </c>
      <c r="B345" s="36">
        <v>7114675</v>
      </c>
      <c r="C345" s="37" t="s">
        <v>677</v>
      </c>
      <c r="D345" s="38" t="s">
        <v>678</v>
      </c>
      <c r="E345" s="39" t="s">
        <v>652</v>
      </c>
      <c r="F345" s="39" t="s">
        <v>679</v>
      </c>
      <c r="G345" s="40" t="s">
        <v>36</v>
      </c>
      <c r="H345" s="49">
        <v>3270.1</v>
      </c>
      <c r="I345" s="55"/>
      <c r="J345" s="40">
        <v>3250.15</v>
      </c>
      <c r="K345" s="118">
        <f t="shared" si="10"/>
        <v>0</v>
      </c>
      <c r="L345" s="115">
        <f t="shared" si="11"/>
        <v>0</v>
      </c>
      <c r="M345" s="116">
        <v>3</v>
      </c>
    </row>
    <row r="346" spans="1:13" ht="33.75">
      <c r="A346" s="35">
        <v>1307</v>
      </c>
      <c r="B346" s="36">
        <v>7114171</v>
      </c>
      <c r="C346" s="37" t="s">
        <v>680</v>
      </c>
      <c r="D346" s="38" t="s">
        <v>681</v>
      </c>
      <c r="E346" s="39" t="s">
        <v>682</v>
      </c>
      <c r="F346" s="39" t="s">
        <v>683</v>
      </c>
      <c r="G346" s="40" t="s">
        <v>36</v>
      </c>
      <c r="H346" s="49">
        <v>4447.5</v>
      </c>
      <c r="I346" s="55"/>
      <c r="J346" s="40">
        <v>4215.27</v>
      </c>
      <c r="K346" s="118">
        <f t="shared" si="10"/>
        <v>0</v>
      </c>
      <c r="L346" s="115">
        <f t="shared" si="11"/>
        <v>0</v>
      </c>
      <c r="M346" s="116">
        <v>2</v>
      </c>
    </row>
    <row r="347" spans="1:13" ht="33.75">
      <c r="A347" s="35">
        <v>1309</v>
      </c>
      <c r="B347" s="41">
        <v>7114562</v>
      </c>
      <c r="C347" s="42" t="s">
        <v>626</v>
      </c>
      <c r="D347" s="43" t="s">
        <v>684</v>
      </c>
      <c r="E347" s="44" t="s">
        <v>671</v>
      </c>
      <c r="F347" s="44" t="s">
        <v>685</v>
      </c>
      <c r="G347" s="40" t="s">
        <v>36</v>
      </c>
      <c r="H347" s="50">
        <v>777</v>
      </c>
      <c r="I347" s="55"/>
      <c r="J347" s="51">
        <v>772.26</v>
      </c>
      <c r="K347" s="118">
        <f t="shared" si="10"/>
        <v>0</v>
      </c>
      <c r="L347" s="115">
        <f t="shared" si="11"/>
        <v>0</v>
      </c>
      <c r="M347" s="116">
        <v>3</v>
      </c>
    </row>
    <row r="348" spans="1:13" ht="22.5">
      <c r="A348" s="35">
        <v>1310</v>
      </c>
      <c r="B348" s="41">
        <v>7114572</v>
      </c>
      <c r="C348" s="42" t="s">
        <v>71</v>
      </c>
      <c r="D348" s="43" t="s">
        <v>686</v>
      </c>
      <c r="E348" s="44" t="s">
        <v>644</v>
      </c>
      <c r="F348" s="44" t="s">
        <v>687</v>
      </c>
      <c r="G348" s="40" t="s">
        <v>36</v>
      </c>
      <c r="H348" s="50">
        <v>689.9</v>
      </c>
      <c r="I348" s="55"/>
      <c r="J348" s="51">
        <v>679.55</v>
      </c>
      <c r="K348" s="118">
        <f t="shared" si="10"/>
        <v>0</v>
      </c>
      <c r="L348" s="115">
        <f t="shared" si="11"/>
        <v>0</v>
      </c>
      <c r="M348" s="116">
        <v>2</v>
      </c>
    </row>
    <row r="349" spans="1:13" ht="22.5">
      <c r="A349" s="35">
        <v>1312</v>
      </c>
      <c r="B349" s="41">
        <v>7114576</v>
      </c>
      <c r="C349" s="42" t="s">
        <v>71</v>
      </c>
      <c r="D349" s="43" t="s">
        <v>688</v>
      </c>
      <c r="E349" s="44" t="s">
        <v>689</v>
      </c>
      <c r="F349" s="44" t="s">
        <v>690</v>
      </c>
      <c r="G349" s="40" t="s">
        <v>36</v>
      </c>
      <c r="H349" s="50">
        <v>1199.3</v>
      </c>
      <c r="I349" s="55"/>
      <c r="J349" s="51">
        <v>1181.31</v>
      </c>
      <c r="K349" s="118">
        <f t="shared" si="10"/>
        <v>0</v>
      </c>
      <c r="L349" s="115">
        <f t="shared" si="11"/>
        <v>0</v>
      </c>
      <c r="M349" s="116">
        <v>2</v>
      </c>
    </row>
    <row r="350" spans="1:13" ht="22.5">
      <c r="A350" s="35">
        <v>1313</v>
      </c>
      <c r="B350" s="41">
        <v>7114577</v>
      </c>
      <c r="C350" s="42" t="s">
        <v>71</v>
      </c>
      <c r="D350" s="43" t="s">
        <v>688</v>
      </c>
      <c r="E350" s="44" t="s">
        <v>689</v>
      </c>
      <c r="F350" s="44" t="s">
        <v>691</v>
      </c>
      <c r="G350" s="40" t="s">
        <v>36</v>
      </c>
      <c r="H350" s="50">
        <v>1588.4</v>
      </c>
      <c r="I350" s="55"/>
      <c r="J350" s="51">
        <v>1564.57</v>
      </c>
      <c r="K350" s="118">
        <f t="shared" si="10"/>
        <v>0</v>
      </c>
      <c r="L350" s="115">
        <f t="shared" si="11"/>
        <v>0</v>
      </c>
      <c r="M350" s="116">
        <v>2</v>
      </c>
    </row>
    <row r="351" spans="1:13" ht="33.75">
      <c r="A351" s="35">
        <v>1314</v>
      </c>
      <c r="B351" s="41">
        <v>7114597</v>
      </c>
      <c r="C351" s="42" t="s">
        <v>692</v>
      </c>
      <c r="D351" s="43" t="s">
        <v>693</v>
      </c>
      <c r="E351" s="44" t="s">
        <v>637</v>
      </c>
      <c r="F351" s="44" t="s">
        <v>694</v>
      </c>
      <c r="G351" s="40" t="s">
        <v>36</v>
      </c>
      <c r="H351" s="50">
        <v>779.1</v>
      </c>
      <c r="I351" s="55"/>
      <c r="J351" s="51">
        <v>774.35</v>
      </c>
      <c r="K351" s="118">
        <f t="shared" si="10"/>
        <v>0</v>
      </c>
      <c r="L351" s="115">
        <f t="shared" si="11"/>
        <v>0</v>
      </c>
      <c r="M351" s="116">
        <v>3</v>
      </c>
    </row>
    <row r="352" spans="1:13" ht="33.75">
      <c r="A352" s="35">
        <v>1315</v>
      </c>
      <c r="B352" s="41">
        <v>7114595</v>
      </c>
      <c r="C352" s="42" t="s">
        <v>695</v>
      </c>
      <c r="D352" s="43" t="s">
        <v>693</v>
      </c>
      <c r="E352" s="44" t="s">
        <v>637</v>
      </c>
      <c r="F352" s="44" t="s">
        <v>696</v>
      </c>
      <c r="G352" s="40" t="s">
        <v>36</v>
      </c>
      <c r="H352" s="50">
        <v>773.2</v>
      </c>
      <c r="I352" s="55"/>
      <c r="J352" s="51">
        <v>768.48</v>
      </c>
      <c r="K352" s="118">
        <f t="shared" si="10"/>
        <v>0</v>
      </c>
      <c r="L352" s="115">
        <f t="shared" si="11"/>
        <v>0</v>
      </c>
      <c r="M352" s="116">
        <v>3</v>
      </c>
    </row>
    <row r="353" spans="1:13" ht="33.75">
      <c r="A353" s="35">
        <v>1316</v>
      </c>
      <c r="B353" s="41">
        <v>7114596</v>
      </c>
      <c r="C353" s="42" t="s">
        <v>695</v>
      </c>
      <c r="D353" s="43" t="s">
        <v>693</v>
      </c>
      <c r="E353" s="44" t="s">
        <v>637</v>
      </c>
      <c r="F353" s="44" t="s">
        <v>697</v>
      </c>
      <c r="G353" s="40" t="s">
        <v>36</v>
      </c>
      <c r="H353" s="50">
        <v>1404.5</v>
      </c>
      <c r="I353" s="55"/>
      <c r="J353" s="51">
        <v>1395.93</v>
      </c>
      <c r="K353" s="118">
        <f t="shared" si="10"/>
        <v>0</v>
      </c>
      <c r="L353" s="115">
        <f t="shared" si="11"/>
        <v>0</v>
      </c>
      <c r="M353" s="116">
        <v>3</v>
      </c>
    </row>
    <row r="354" spans="1:13" ht="33.75">
      <c r="A354" s="35">
        <v>1323</v>
      </c>
      <c r="B354" s="36">
        <v>7114733</v>
      </c>
      <c r="C354" s="37" t="s">
        <v>698</v>
      </c>
      <c r="D354" s="38" t="s">
        <v>699</v>
      </c>
      <c r="E354" s="39" t="s">
        <v>700</v>
      </c>
      <c r="F354" s="39" t="s">
        <v>701</v>
      </c>
      <c r="G354" s="40" t="s">
        <v>36</v>
      </c>
      <c r="H354" s="49">
        <v>2963.8</v>
      </c>
      <c r="I354" s="55"/>
      <c r="J354" s="40">
        <v>2932.68</v>
      </c>
      <c r="K354" s="118">
        <f t="shared" si="10"/>
        <v>0</v>
      </c>
      <c r="L354" s="115">
        <f t="shared" si="11"/>
        <v>0</v>
      </c>
      <c r="M354" s="116">
        <v>2</v>
      </c>
    </row>
    <row r="355" spans="1:13" ht="22.5">
      <c r="A355" s="35">
        <v>1324</v>
      </c>
      <c r="B355" s="36">
        <v>7114003</v>
      </c>
      <c r="C355" s="37" t="s">
        <v>702</v>
      </c>
      <c r="D355" s="38" t="s">
        <v>703</v>
      </c>
      <c r="E355" s="39" t="s">
        <v>652</v>
      </c>
      <c r="F355" s="39" t="s">
        <v>704</v>
      </c>
      <c r="G355" s="40" t="s">
        <v>36</v>
      </c>
      <c r="H355" s="49">
        <v>2801.8</v>
      </c>
      <c r="I355" s="55"/>
      <c r="J355" s="40">
        <v>2784.71</v>
      </c>
      <c r="K355" s="118">
        <f t="shared" si="10"/>
        <v>0</v>
      </c>
      <c r="L355" s="115">
        <f t="shared" si="11"/>
        <v>0</v>
      </c>
      <c r="M355" s="116">
        <v>3</v>
      </c>
    </row>
    <row r="356" spans="1:13" ht="22.5">
      <c r="A356" s="35">
        <v>1331</v>
      </c>
      <c r="B356" s="41">
        <v>1114640</v>
      </c>
      <c r="C356" s="42" t="s">
        <v>705</v>
      </c>
      <c r="D356" s="43" t="s">
        <v>706</v>
      </c>
      <c r="E356" s="44" t="s">
        <v>707</v>
      </c>
      <c r="F356" s="44" t="s">
        <v>311</v>
      </c>
      <c r="G356" s="40" t="s">
        <v>36</v>
      </c>
      <c r="H356" s="50">
        <v>741.3</v>
      </c>
      <c r="I356" s="55"/>
      <c r="J356" s="51">
        <v>741.3</v>
      </c>
      <c r="K356" s="118">
        <f t="shared" si="10"/>
        <v>0</v>
      </c>
      <c r="L356" s="115">
        <f t="shared" si="11"/>
        <v>0</v>
      </c>
      <c r="M356" s="116">
        <v>1</v>
      </c>
    </row>
    <row r="357" spans="1:13" ht="22.5">
      <c r="A357" s="35">
        <v>1332</v>
      </c>
      <c r="B357" s="41">
        <v>1114643</v>
      </c>
      <c r="C357" s="42" t="s">
        <v>705</v>
      </c>
      <c r="D357" s="43" t="s">
        <v>706</v>
      </c>
      <c r="E357" s="44" t="s">
        <v>38</v>
      </c>
      <c r="F357" s="44" t="s">
        <v>304</v>
      </c>
      <c r="G357" s="40" t="s">
        <v>36</v>
      </c>
      <c r="H357" s="50">
        <v>679.5</v>
      </c>
      <c r="I357" s="55"/>
      <c r="J357" s="51">
        <v>679.5</v>
      </c>
      <c r="K357" s="118">
        <f t="shared" si="10"/>
        <v>0</v>
      </c>
      <c r="L357" s="115">
        <f t="shared" si="11"/>
        <v>0</v>
      </c>
      <c r="M357" s="116">
        <v>1</v>
      </c>
    </row>
    <row r="358" spans="1:13" ht="22.5">
      <c r="A358" s="35">
        <v>1333</v>
      </c>
      <c r="B358" s="41">
        <v>3114644</v>
      </c>
      <c r="C358" s="42" t="s">
        <v>705</v>
      </c>
      <c r="D358" s="43" t="s">
        <v>706</v>
      </c>
      <c r="E358" s="44" t="s">
        <v>708</v>
      </c>
      <c r="F358" s="44" t="s">
        <v>709</v>
      </c>
      <c r="G358" s="40" t="s">
        <v>36</v>
      </c>
      <c r="H358" s="50">
        <v>1246.3</v>
      </c>
      <c r="I358" s="55"/>
      <c r="J358" s="51">
        <v>1246.3</v>
      </c>
      <c r="K358" s="118">
        <f t="shared" si="10"/>
        <v>0</v>
      </c>
      <c r="L358" s="115">
        <f t="shared" si="11"/>
        <v>0</v>
      </c>
      <c r="M358" s="116">
        <v>1</v>
      </c>
    </row>
    <row r="359" spans="1:13" ht="22.5">
      <c r="A359" s="35">
        <v>1334</v>
      </c>
      <c r="B359" s="41">
        <v>1114646</v>
      </c>
      <c r="C359" s="42" t="s">
        <v>705</v>
      </c>
      <c r="D359" s="43" t="s">
        <v>706</v>
      </c>
      <c r="E359" s="44" t="s">
        <v>707</v>
      </c>
      <c r="F359" s="44" t="s">
        <v>524</v>
      </c>
      <c r="G359" s="40" t="s">
        <v>36</v>
      </c>
      <c r="H359" s="50">
        <v>1085</v>
      </c>
      <c r="I359" s="55"/>
      <c r="J359" s="51">
        <v>1085</v>
      </c>
      <c r="K359" s="118">
        <f t="shared" si="10"/>
        <v>0</v>
      </c>
      <c r="L359" s="115">
        <f t="shared" si="11"/>
        <v>0</v>
      </c>
      <c r="M359" s="116">
        <v>1</v>
      </c>
    </row>
    <row r="360" spans="1:13" ht="22.5">
      <c r="A360" s="35">
        <v>1339</v>
      </c>
      <c r="B360" s="36">
        <v>1119220</v>
      </c>
      <c r="C360" s="37" t="s">
        <v>710</v>
      </c>
      <c r="D360" s="38" t="s">
        <v>711</v>
      </c>
      <c r="E360" s="39" t="s">
        <v>38</v>
      </c>
      <c r="F360" s="39" t="s">
        <v>712</v>
      </c>
      <c r="G360" s="40" t="s">
        <v>36</v>
      </c>
      <c r="H360" s="49">
        <v>4304.5</v>
      </c>
      <c r="I360" s="55"/>
      <c r="J360" s="40">
        <v>4239.93</v>
      </c>
      <c r="K360" s="118">
        <f t="shared" si="10"/>
        <v>0</v>
      </c>
      <c r="L360" s="115">
        <f t="shared" si="11"/>
        <v>0</v>
      </c>
      <c r="M360" s="116">
        <v>2</v>
      </c>
    </row>
    <row r="361" spans="1:13" ht="22.5">
      <c r="A361" s="35">
        <v>1340</v>
      </c>
      <c r="B361" s="41">
        <v>7112250</v>
      </c>
      <c r="C361" s="42" t="s">
        <v>713</v>
      </c>
      <c r="D361" s="43" t="s">
        <v>714</v>
      </c>
      <c r="E361" s="44" t="s">
        <v>715</v>
      </c>
      <c r="F361" s="44" t="s">
        <v>716</v>
      </c>
      <c r="G361" s="40" t="s">
        <v>36</v>
      </c>
      <c r="H361" s="50">
        <v>12362.3</v>
      </c>
      <c r="I361" s="55"/>
      <c r="J361" s="51">
        <v>12362.3</v>
      </c>
      <c r="K361" s="118">
        <f t="shared" si="10"/>
        <v>0</v>
      </c>
      <c r="L361" s="115">
        <f t="shared" si="11"/>
        <v>0</v>
      </c>
      <c r="M361" s="116">
        <v>1</v>
      </c>
    </row>
    <row r="362" spans="1:13" ht="22.5">
      <c r="A362" s="35">
        <v>1348</v>
      </c>
      <c r="B362" s="36">
        <v>3114450</v>
      </c>
      <c r="C362" s="37" t="s">
        <v>717</v>
      </c>
      <c r="D362" s="38" t="s">
        <v>718</v>
      </c>
      <c r="E362" s="39" t="s">
        <v>51</v>
      </c>
      <c r="F362" s="39" t="s">
        <v>719</v>
      </c>
      <c r="G362" s="40" t="s">
        <v>36</v>
      </c>
      <c r="H362" s="49">
        <v>161.7</v>
      </c>
      <c r="I362" s="55"/>
      <c r="J362" s="40">
        <v>159.87</v>
      </c>
      <c r="K362" s="118">
        <f t="shared" si="10"/>
        <v>0</v>
      </c>
      <c r="L362" s="115">
        <f t="shared" si="11"/>
        <v>0</v>
      </c>
      <c r="M362" s="116">
        <v>4</v>
      </c>
    </row>
    <row r="363" spans="1:13" ht="22.5">
      <c r="A363" s="35">
        <v>1349</v>
      </c>
      <c r="B363" s="41">
        <v>3058278</v>
      </c>
      <c r="C363" s="89" t="s">
        <v>720</v>
      </c>
      <c r="D363" s="90" t="s">
        <v>721</v>
      </c>
      <c r="E363" s="91" t="s">
        <v>51</v>
      </c>
      <c r="F363" s="91" t="s">
        <v>722</v>
      </c>
      <c r="G363" s="40" t="s">
        <v>36</v>
      </c>
      <c r="H363" s="50">
        <v>236.4</v>
      </c>
      <c r="I363" s="55"/>
      <c r="J363" s="51">
        <v>233.54</v>
      </c>
      <c r="K363" s="118">
        <f t="shared" si="10"/>
        <v>0</v>
      </c>
      <c r="L363" s="115">
        <f t="shared" si="11"/>
        <v>0</v>
      </c>
      <c r="M363" s="116">
        <v>4</v>
      </c>
    </row>
    <row r="364" spans="1:13" ht="22.5">
      <c r="A364" s="35">
        <v>1351</v>
      </c>
      <c r="B364" s="36">
        <v>3058291</v>
      </c>
      <c r="C364" s="102" t="s">
        <v>723</v>
      </c>
      <c r="D364" s="38" t="s">
        <v>724</v>
      </c>
      <c r="E364" s="39" t="s">
        <v>459</v>
      </c>
      <c r="F364" s="39" t="s">
        <v>725</v>
      </c>
      <c r="G364" s="40" t="s">
        <v>36</v>
      </c>
      <c r="H364" s="52">
        <v>453.7</v>
      </c>
      <c r="I364" s="55"/>
      <c r="J364" s="100">
        <v>452.66</v>
      </c>
      <c r="K364" s="118">
        <f t="shared" si="10"/>
        <v>0</v>
      </c>
      <c r="L364" s="115">
        <f t="shared" si="11"/>
        <v>0</v>
      </c>
      <c r="M364" s="116">
        <v>4</v>
      </c>
    </row>
    <row r="365" spans="1:13" ht="22.5">
      <c r="A365" s="35">
        <v>1357</v>
      </c>
      <c r="B365" s="36">
        <v>7090912</v>
      </c>
      <c r="C365" s="37" t="s">
        <v>408</v>
      </c>
      <c r="D365" s="38" t="s">
        <v>726</v>
      </c>
      <c r="E365" s="39" t="s">
        <v>727</v>
      </c>
      <c r="F365" s="39" t="s">
        <v>728</v>
      </c>
      <c r="G365" s="40" t="s">
        <v>36</v>
      </c>
      <c r="H365" s="49">
        <v>489.4</v>
      </c>
      <c r="I365" s="55"/>
      <c r="J365" s="40">
        <v>489.4</v>
      </c>
      <c r="K365" s="118">
        <f t="shared" si="10"/>
        <v>0</v>
      </c>
      <c r="L365" s="115">
        <f t="shared" si="11"/>
        <v>0</v>
      </c>
      <c r="M365" s="116">
        <v>1</v>
      </c>
    </row>
    <row r="366" spans="1:13" ht="22.5">
      <c r="A366" s="35">
        <v>1358</v>
      </c>
      <c r="B366" s="36">
        <v>7090011</v>
      </c>
      <c r="C366" s="37" t="s">
        <v>729</v>
      </c>
      <c r="D366" s="38" t="s">
        <v>730</v>
      </c>
      <c r="E366" s="39" t="s">
        <v>727</v>
      </c>
      <c r="F366" s="39" t="s">
        <v>731</v>
      </c>
      <c r="G366" s="40" t="s">
        <v>36</v>
      </c>
      <c r="H366" s="49">
        <v>579.1</v>
      </c>
      <c r="I366" s="55"/>
      <c r="J366" s="40">
        <v>573.02</v>
      </c>
      <c r="K366" s="118">
        <f t="shared" si="10"/>
        <v>0</v>
      </c>
      <c r="L366" s="115">
        <f t="shared" si="11"/>
        <v>0</v>
      </c>
      <c r="M366" s="116">
        <v>2</v>
      </c>
    </row>
    <row r="367" spans="1:13" ht="22.5">
      <c r="A367" s="35">
        <v>1362</v>
      </c>
      <c r="B367" s="41">
        <v>4090620</v>
      </c>
      <c r="C367" s="42" t="s">
        <v>732</v>
      </c>
      <c r="D367" s="43" t="s">
        <v>733</v>
      </c>
      <c r="E367" s="44" t="s">
        <v>734</v>
      </c>
      <c r="F367" s="44" t="s">
        <v>735</v>
      </c>
      <c r="G367" s="40" t="s">
        <v>36</v>
      </c>
      <c r="H367" s="50">
        <v>147.1</v>
      </c>
      <c r="I367" s="55"/>
      <c r="J367" s="51">
        <v>145.44</v>
      </c>
      <c r="K367" s="118">
        <f t="shared" si="10"/>
        <v>0</v>
      </c>
      <c r="L367" s="115">
        <f t="shared" si="11"/>
        <v>0</v>
      </c>
      <c r="M367" s="116">
        <v>4</v>
      </c>
    </row>
    <row r="368" spans="1:13" ht="22.5">
      <c r="A368" s="35">
        <v>1366</v>
      </c>
      <c r="B368" s="36">
        <v>7094070</v>
      </c>
      <c r="C368" s="37" t="s">
        <v>736</v>
      </c>
      <c r="D368" s="38" t="s">
        <v>737</v>
      </c>
      <c r="E368" s="39" t="s">
        <v>727</v>
      </c>
      <c r="F368" s="39" t="s">
        <v>738</v>
      </c>
      <c r="G368" s="40" t="s">
        <v>36</v>
      </c>
      <c r="H368" s="49">
        <v>343.1</v>
      </c>
      <c r="I368" s="55"/>
      <c r="J368" s="40">
        <v>339.29</v>
      </c>
      <c r="K368" s="118">
        <f t="shared" si="10"/>
        <v>0</v>
      </c>
      <c r="L368" s="115">
        <f t="shared" si="11"/>
        <v>0</v>
      </c>
      <c r="M368" s="116">
        <v>2</v>
      </c>
    </row>
    <row r="369" spans="1:13" ht="22.5">
      <c r="A369" s="35">
        <v>1370</v>
      </c>
      <c r="B369" s="41">
        <v>7096070</v>
      </c>
      <c r="C369" s="42" t="s">
        <v>739</v>
      </c>
      <c r="D369" s="43" t="s">
        <v>740</v>
      </c>
      <c r="E369" s="44" t="s">
        <v>727</v>
      </c>
      <c r="F369" s="44" t="s">
        <v>741</v>
      </c>
      <c r="G369" s="40" t="s">
        <v>36</v>
      </c>
      <c r="H369" s="50">
        <v>302.1</v>
      </c>
      <c r="I369" s="55"/>
      <c r="J369" s="51">
        <v>302.1</v>
      </c>
      <c r="K369" s="118">
        <f t="shared" si="10"/>
        <v>0</v>
      </c>
      <c r="L369" s="115">
        <f t="shared" si="11"/>
        <v>0</v>
      </c>
      <c r="M369" s="116">
        <v>1</v>
      </c>
    </row>
    <row r="370" spans="1:13" ht="33.75">
      <c r="A370" s="35">
        <v>1373</v>
      </c>
      <c r="B370" s="36">
        <v>7099086</v>
      </c>
      <c r="C370" s="37" t="s">
        <v>742</v>
      </c>
      <c r="D370" s="38" t="s">
        <v>743</v>
      </c>
      <c r="E370" s="39" t="s">
        <v>744</v>
      </c>
      <c r="F370" s="39" t="s">
        <v>745</v>
      </c>
      <c r="G370" s="40" t="s">
        <v>36</v>
      </c>
      <c r="H370" s="52">
        <v>1329</v>
      </c>
      <c r="I370" s="55"/>
      <c r="J370" s="100">
        <v>1315.05</v>
      </c>
      <c r="K370" s="118">
        <f t="shared" si="10"/>
        <v>0</v>
      </c>
      <c r="L370" s="115">
        <f t="shared" si="11"/>
        <v>0</v>
      </c>
      <c r="M370" s="116">
        <v>2</v>
      </c>
    </row>
    <row r="371" spans="1:13" ht="22.5">
      <c r="A371" s="35">
        <v>1374</v>
      </c>
      <c r="B371" s="41">
        <v>7093071</v>
      </c>
      <c r="C371" s="42" t="s">
        <v>746</v>
      </c>
      <c r="D371" s="43" t="s">
        <v>747</v>
      </c>
      <c r="E371" s="44" t="s">
        <v>727</v>
      </c>
      <c r="F371" s="44" t="s">
        <v>748</v>
      </c>
      <c r="G371" s="40" t="s">
        <v>36</v>
      </c>
      <c r="H371" s="50">
        <v>148.1</v>
      </c>
      <c r="I371" s="55"/>
      <c r="J371" s="51">
        <v>146.43</v>
      </c>
      <c r="K371" s="118">
        <f t="shared" si="10"/>
        <v>0</v>
      </c>
      <c r="L371" s="115">
        <f t="shared" si="11"/>
        <v>0</v>
      </c>
      <c r="M371" s="116">
        <v>4</v>
      </c>
    </row>
    <row r="372" spans="1:13" ht="33.75">
      <c r="A372" s="35">
        <v>1379</v>
      </c>
      <c r="B372" s="103">
        <v>7096052</v>
      </c>
      <c r="C372" s="104" t="s">
        <v>749</v>
      </c>
      <c r="D372" s="105" t="s">
        <v>750</v>
      </c>
      <c r="E372" s="106" t="s">
        <v>751</v>
      </c>
      <c r="F372" s="106" t="s">
        <v>752</v>
      </c>
      <c r="G372" s="40" t="s">
        <v>36</v>
      </c>
      <c r="H372" s="50">
        <v>312</v>
      </c>
      <c r="I372" s="55"/>
      <c r="J372" s="51">
        <v>312</v>
      </c>
      <c r="K372" s="118">
        <f t="shared" si="10"/>
        <v>0</v>
      </c>
      <c r="L372" s="115">
        <f t="shared" si="11"/>
        <v>0</v>
      </c>
      <c r="M372" s="116">
        <v>1</v>
      </c>
    </row>
    <row r="373" spans="1:13" ht="33.75">
      <c r="A373" s="35">
        <v>1384</v>
      </c>
      <c r="B373" s="45">
        <v>7099177</v>
      </c>
      <c r="C373" s="46" t="s">
        <v>753</v>
      </c>
      <c r="D373" s="47" t="s">
        <v>754</v>
      </c>
      <c r="E373" s="48" t="s">
        <v>727</v>
      </c>
      <c r="F373" s="48" t="s">
        <v>755</v>
      </c>
      <c r="G373" s="40" t="s">
        <v>36</v>
      </c>
      <c r="H373" s="49">
        <v>1366.5</v>
      </c>
      <c r="I373" s="55"/>
      <c r="J373" s="40">
        <v>1352.15</v>
      </c>
      <c r="K373" s="118">
        <f t="shared" si="10"/>
        <v>0</v>
      </c>
      <c r="L373" s="115">
        <f t="shared" si="11"/>
        <v>0</v>
      </c>
      <c r="M373" s="116">
        <v>2</v>
      </c>
    </row>
    <row r="374" spans="1:13" ht="22.5">
      <c r="A374" s="35">
        <v>1388</v>
      </c>
      <c r="B374" s="41">
        <v>7099141</v>
      </c>
      <c r="C374" s="77" t="s">
        <v>756</v>
      </c>
      <c r="D374" s="78" t="s">
        <v>757</v>
      </c>
      <c r="E374" s="79" t="s">
        <v>751</v>
      </c>
      <c r="F374" s="79" t="s">
        <v>758</v>
      </c>
      <c r="G374" s="40" t="s">
        <v>36</v>
      </c>
      <c r="H374" s="50">
        <v>361.2</v>
      </c>
      <c r="I374" s="55"/>
      <c r="J374" s="51">
        <v>361.2</v>
      </c>
      <c r="K374" s="118">
        <f t="shared" si="10"/>
        <v>0</v>
      </c>
      <c r="L374" s="115">
        <f t="shared" si="11"/>
        <v>0</v>
      </c>
      <c r="M374" s="116">
        <v>1</v>
      </c>
    </row>
    <row r="375" spans="1:13" ht="22.5">
      <c r="A375" s="35">
        <v>1395</v>
      </c>
      <c r="B375" s="36">
        <v>7099145</v>
      </c>
      <c r="C375" s="37" t="s">
        <v>759</v>
      </c>
      <c r="D375" s="38" t="s">
        <v>760</v>
      </c>
      <c r="E375" s="39" t="s">
        <v>727</v>
      </c>
      <c r="F375" s="39" t="s">
        <v>761</v>
      </c>
      <c r="G375" s="40" t="s">
        <v>36</v>
      </c>
      <c r="H375" s="49">
        <v>1396.7</v>
      </c>
      <c r="I375" s="55"/>
      <c r="J375" s="40">
        <v>1381.2</v>
      </c>
      <c r="K375" s="118">
        <f t="shared" si="10"/>
        <v>0</v>
      </c>
      <c r="L375" s="115">
        <f t="shared" si="11"/>
        <v>0</v>
      </c>
      <c r="M375" s="116">
        <v>2</v>
      </c>
    </row>
    <row r="376" spans="1:13" ht="22.5">
      <c r="A376" s="35">
        <v>1396</v>
      </c>
      <c r="B376" s="36">
        <v>7099190</v>
      </c>
      <c r="C376" s="37" t="s">
        <v>762</v>
      </c>
      <c r="D376" s="38" t="s">
        <v>763</v>
      </c>
      <c r="E376" s="39" t="s">
        <v>727</v>
      </c>
      <c r="F376" s="39" t="s">
        <v>764</v>
      </c>
      <c r="G376" s="40" t="s">
        <v>36</v>
      </c>
      <c r="H376" s="49">
        <v>1018.5</v>
      </c>
      <c r="I376" s="55"/>
      <c r="J376" s="40">
        <v>1007.81</v>
      </c>
      <c r="K376" s="118">
        <f t="shared" si="10"/>
        <v>0</v>
      </c>
      <c r="L376" s="115">
        <f t="shared" si="11"/>
        <v>0</v>
      </c>
      <c r="M376" s="116">
        <v>2</v>
      </c>
    </row>
    <row r="377" spans="1:13" ht="22.5">
      <c r="A377" s="35">
        <v>1399</v>
      </c>
      <c r="B377" s="41" t="s">
        <v>765</v>
      </c>
      <c r="C377" s="42" t="s">
        <v>766</v>
      </c>
      <c r="D377" s="43" t="s">
        <v>767</v>
      </c>
      <c r="E377" s="91" t="s">
        <v>768</v>
      </c>
      <c r="F377" s="44" t="s">
        <v>769</v>
      </c>
      <c r="G377" s="40" t="s">
        <v>36</v>
      </c>
      <c r="H377" s="50">
        <v>448</v>
      </c>
      <c r="I377" s="55"/>
      <c r="J377" s="51">
        <v>447.37</v>
      </c>
      <c r="K377" s="118">
        <f t="shared" si="10"/>
        <v>0</v>
      </c>
      <c r="L377" s="115">
        <f t="shared" si="11"/>
        <v>0</v>
      </c>
      <c r="M377" s="116">
        <v>3</v>
      </c>
    </row>
    <row r="378" spans="1:13" ht="45">
      <c r="A378" s="35">
        <v>1403</v>
      </c>
      <c r="B378" s="41" t="s">
        <v>770</v>
      </c>
      <c r="C378" s="42" t="s">
        <v>771</v>
      </c>
      <c r="D378" s="43" t="s">
        <v>772</v>
      </c>
      <c r="E378" s="44" t="s">
        <v>773</v>
      </c>
      <c r="F378" s="44" t="s">
        <v>774</v>
      </c>
      <c r="G378" s="40" t="s">
        <v>36</v>
      </c>
      <c r="H378" s="50">
        <v>129.5</v>
      </c>
      <c r="I378" s="55"/>
      <c r="J378" s="51">
        <v>128.88</v>
      </c>
      <c r="K378" s="118">
        <f t="shared" si="10"/>
        <v>0</v>
      </c>
      <c r="L378" s="115">
        <f t="shared" si="11"/>
        <v>0</v>
      </c>
      <c r="M378" s="116">
        <v>1</v>
      </c>
    </row>
    <row r="379" spans="1:13" ht="45">
      <c r="A379" s="35">
        <v>1406</v>
      </c>
      <c r="B379" s="107" t="s">
        <v>775</v>
      </c>
      <c r="C379" s="37" t="s">
        <v>771</v>
      </c>
      <c r="D379" s="38" t="s">
        <v>776</v>
      </c>
      <c r="E379" s="39" t="s">
        <v>777</v>
      </c>
      <c r="F379" s="39" t="s">
        <v>778</v>
      </c>
      <c r="G379" s="40" t="s">
        <v>36</v>
      </c>
      <c r="H379" s="50">
        <v>1393</v>
      </c>
      <c r="I379" s="55"/>
      <c r="J379" s="51">
        <v>1386.31</v>
      </c>
      <c r="K379" s="118">
        <f t="shared" si="10"/>
        <v>0</v>
      </c>
      <c r="L379" s="115">
        <f t="shared" si="11"/>
        <v>0</v>
      </c>
      <c r="M379" s="116">
        <v>1</v>
      </c>
    </row>
    <row r="380" spans="1:13" ht="19.5" customHeight="1">
      <c r="A380" s="125" t="s">
        <v>2</v>
      </c>
      <c r="B380" s="126"/>
      <c r="C380" s="126"/>
      <c r="D380" s="126"/>
      <c r="E380" s="126"/>
      <c r="F380" s="126"/>
      <c r="G380" s="126"/>
      <c r="H380" s="126"/>
      <c r="I380" s="126"/>
      <c r="J380" s="127"/>
      <c r="K380" s="120">
        <f>SUM(K7:K379)</f>
        <v>0</v>
      </c>
      <c r="L380" s="122">
        <f>SUM(L7:L379)</f>
        <v>0</v>
      </c>
      <c r="M380" s="123">
        <f>AVERAGE(specifikacija!M7:M379)</f>
        <v>2.6246648793565686</v>
      </c>
    </row>
    <row r="381" spans="1:13" ht="19.5" customHeight="1">
      <c r="A381" s="125" t="s">
        <v>3</v>
      </c>
      <c r="B381" s="126"/>
      <c r="C381" s="126"/>
      <c r="D381" s="126"/>
      <c r="E381" s="126"/>
      <c r="F381" s="126"/>
      <c r="G381" s="126"/>
      <c r="H381" s="126"/>
      <c r="I381" s="126"/>
      <c r="J381" s="127"/>
      <c r="K381" s="53">
        <f>K380*0.1</f>
        <v>0</v>
      </c>
      <c r="L381" s="54">
        <f>L380*0.1</f>
        <v>0</v>
      </c>
      <c r="M381" s="119"/>
    </row>
    <row r="382" spans="1:13" ht="19.5" customHeight="1">
      <c r="A382" s="125" t="s">
        <v>4</v>
      </c>
      <c r="B382" s="126"/>
      <c r="C382" s="126"/>
      <c r="D382" s="126"/>
      <c r="E382" s="126"/>
      <c r="F382" s="126"/>
      <c r="G382" s="126"/>
      <c r="H382" s="126"/>
      <c r="I382" s="126"/>
      <c r="J382" s="127"/>
      <c r="K382" s="121">
        <f>K380+K381</f>
        <v>0</v>
      </c>
      <c r="L382" s="54">
        <f>L380+L381</f>
        <v>0</v>
      </c>
      <c r="M382" s="119"/>
    </row>
  </sheetData>
  <sheetProtection/>
  <mergeCells count="5">
    <mergeCell ref="A2:M2"/>
    <mergeCell ref="A3:M3"/>
    <mergeCell ref="A380:J380"/>
    <mergeCell ref="A381:J381"/>
    <mergeCell ref="A382:J382"/>
  </mergeCells>
  <conditionalFormatting sqref="B6">
    <cfRule type="duplicateValues" priority="6" dxfId="1" stopIfTrue="1">
      <formula>AND(COUNTIF($B$6:$B$6,B6)&gt;1,NOT(ISBLANK(B6)))</formula>
    </cfRule>
  </conditionalFormatting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24" t="s">
        <v>5</v>
      </c>
      <c r="C2" s="24"/>
      <c r="D2" s="24"/>
      <c r="E2" s="25" t="s">
        <v>55</v>
      </c>
    </row>
    <row r="4" ht="15" thickBot="1"/>
    <row r="5" spans="2:7" ht="36.75" thickBot="1">
      <c r="B5" s="3" t="s">
        <v>6</v>
      </c>
      <c r="C5" s="4" t="s">
        <v>53</v>
      </c>
      <c r="E5" s="19" t="s">
        <v>23</v>
      </c>
      <c r="F5" s="20" t="s">
        <v>24</v>
      </c>
      <c r="G5" s="21" t="s">
        <v>25</v>
      </c>
    </row>
    <row r="6" spans="2:7" ht="15" thickBot="1">
      <c r="B6" s="5"/>
      <c r="C6" s="6"/>
      <c r="E6" s="10">
        <f>SUM(specifikacija!K380)</f>
        <v>0</v>
      </c>
      <c r="F6" s="10">
        <f>SUM(specifikacija!L380)</f>
        <v>0</v>
      </c>
      <c r="G6" s="10">
        <f>SUM(specifikacija!L382)</f>
        <v>0</v>
      </c>
    </row>
    <row r="7" spans="2:7" ht="36.75" thickBot="1">
      <c r="B7" s="3" t="s">
        <v>7</v>
      </c>
      <c r="C7" s="7" t="s">
        <v>20</v>
      </c>
      <c r="E7" s="128" t="s">
        <v>26</v>
      </c>
      <c r="F7" s="129"/>
      <c r="G7" s="130"/>
    </row>
    <row r="8" spans="2:7" ht="15" thickBot="1">
      <c r="B8" s="5"/>
      <c r="C8" s="6"/>
      <c r="E8" s="11">
        <f>E6/1000</f>
        <v>0</v>
      </c>
      <c r="F8" s="12">
        <f>F6/1000</f>
        <v>0</v>
      </c>
      <c r="G8" s="13">
        <f>G6/1000</f>
        <v>0</v>
      </c>
    </row>
    <row r="9" spans="2:7" ht="15">
      <c r="B9" s="3" t="s">
        <v>8</v>
      </c>
      <c r="C9" s="7" t="s">
        <v>17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9</v>
      </c>
      <c r="C11" s="7" t="s">
        <v>13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10</v>
      </c>
      <c r="C13" s="4" t="s">
        <v>21</v>
      </c>
      <c r="E13" s="8" t="s">
        <v>15</v>
      </c>
      <c r="F13" s="123">
        <f>AVERAGE(specifikacija!M7:M379)</f>
        <v>2.6246648793565686</v>
      </c>
      <c r="G13" s="5"/>
    </row>
    <row r="14" spans="2:7" ht="14.25">
      <c r="B14" s="5"/>
      <c r="C14" s="6"/>
      <c r="E14" s="6"/>
      <c r="F14" s="6"/>
      <c r="G14" s="5"/>
    </row>
    <row r="15" spans="2:6" ht="37.5" customHeight="1">
      <c r="B15" s="3" t="s">
        <v>11</v>
      </c>
      <c r="C15" s="4" t="s">
        <v>54</v>
      </c>
      <c r="E15" s="8" t="s">
        <v>16</v>
      </c>
      <c r="F15" s="7" t="s">
        <v>14</v>
      </c>
    </row>
    <row r="16" spans="2:3" ht="14.25">
      <c r="B16" s="5"/>
      <c r="C16" s="6"/>
    </row>
    <row r="17" spans="2:3" ht="15">
      <c r="B17" s="17" t="s">
        <v>19</v>
      </c>
      <c r="C17" s="18" t="s">
        <v>22</v>
      </c>
    </row>
    <row r="18" spans="2:3" ht="14.25">
      <c r="B18" s="5"/>
      <c r="C18" s="6"/>
    </row>
    <row r="19" spans="2:3" ht="25.5">
      <c r="B19" s="3" t="s">
        <v>12</v>
      </c>
      <c r="C19" s="9" t="s">
        <v>52</v>
      </c>
    </row>
    <row r="25" ht="14.25">
      <c r="G25" s="14"/>
    </row>
    <row r="26" ht="14.25">
      <c r="G26" s="14"/>
    </row>
    <row r="27" ht="14.25">
      <c r="G27" s="14"/>
    </row>
    <row r="28" ht="14.25">
      <c r="G28" s="14"/>
    </row>
    <row r="29" ht="14.25">
      <c r="G29" s="14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2021-03-24T09:01:19Z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ebac993-578d-4fb6-a024-e1968d57a18c_Enabled">
    <vt:lpwstr>true</vt:lpwstr>
  </property>
  <property fmtid="{D5CDD505-2E9C-101B-9397-08002B2CF9AE}" pid="3" name="MSIP_Label_1ebac993-578d-4fb6-a024-e1968d57a18c_SetDate">
    <vt:lpwstr>2021-03-24T09:01:19Z</vt:lpwstr>
  </property>
  <property fmtid="{D5CDD505-2E9C-101B-9397-08002B2CF9AE}" pid="4" name="MSIP_Label_1ebac993-578d-4fb6-a024-e1968d57a18c_Method">
    <vt:lpwstr>Privileged</vt:lpwstr>
  </property>
  <property fmtid="{D5CDD505-2E9C-101B-9397-08002B2CF9AE}" pid="5" name="MSIP_Label_1ebac993-578d-4fb6-a024-e1968d57a18c_Name">
    <vt:lpwstr>1ebac993-578d-4fb6-a024-e1968d57a18c</vt:lpwstr>
  </property>
  <property fmtid="{D5CDD505-2E9C-101B-9397-08002B2CF9AE}" pid="6" name="MSIP_Label_1ebac993-578d-4fb6-a024-e1968d57a18c_SiteId">
    <vt:lpwstr>ae4df1f7-611e-444f-897e-f964e1205171</vt:lpwstr>
  </property>
  <property fmtid="{D5CDD505-2E9C-101B-9397-08002B2CF9AE}" pid="7" name="MSIP_Label_1ebac993-578d-4fb6-a024-e1968d57a18c_ActionId">
    <vt:lpwstr>a3319bb3-3512-4592-a75d-75d75f5dc13b</vt:lpwstr>
  </property>
  <property fmtid="{D5CDD505-2E9C-101B-9397-08002B2CF9AE}" pid="8" name="MSIP_Label_1ebac993-578d-4fb6-a024-e1968d57a18c_ContentBits">
    <vt:lpwstr>0</vt:lpwstr>
  </property>
</Properties>
</file>