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 lekova sa cenama" sheetId="1" r:id="rId1"/>
  </sheets>
  <definedNames>
    <definedName name="_xlnm.Print_Area" localSheetId="0">'Specifikacija lekova sa cenama'!$A$1:$K$17</definedName>
    <definedName name="_xlnm.Print_Titles" localSheetId="0">'Specifikacija lekova sa cenama'!$5:$5</definedName>
  </definedNames>
  <calcPr fullCalcOnLoad="1"/>
</workbook>
</file>

<file path=xl/sharedStrings.xml><?xml version="1.0" encoding="utf-8"?>
<sst xmlns="http://schemas.openxmlformats.org/spreadsheetml/2006/main" count="44" uniqueCount="34">
  <si>
    <t>prašak i rastvarač za rastvor za injekciju</t>
  </si>
  <si>
    <t>koncentrat za rastvor za infuziju</t>
  </si>
  <si>
    <t>bočica</t>
  </si>
  <si>
    <t>injekcioni špric</t>
  </si>
  <si>
    <t>100 mg</t>
  </si>
  <si>
    <t>40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</si>
  <si>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</si>
  <si>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</si>
  <si>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</si>
  <si>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</si>
  <si>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</si>
  <si>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</si>
  <si>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</si>
  <si>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</si>
  <si>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</si>
  <si>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</si>
  <si>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paklitaksel</t>
  </si>
  <si>
    <t>30 mg</t>
  </si>
  <si>
    <t>irinotekan</t>
  </si>
  <si>
    <t>leuprorelin, 45 mg</t>
  </si>
  <si>
    <t>45 mg</t>
  </si>
  <si>
    <t>Укупно за партију 27:</t>
  </si>
  <si>
    <t>Укупно за партију 41:</t>
  </si>
  <si>
    <t>Irinotecan</t>
  </si>
  <si>
    <t>Fresenius Kabi Oncology PLC/Fresenius Kabi Deutschland</t>
  </si>
  <si>
    <t>Paclitaxel Kabi</t>
  </si>
  <si>
    <t>Astellas Pharma Europe B.V.</t>
  </si>
  <si>
    <r>
      <t xml:space="preserve">Добављач: </t>
    </r>
    <r>
      <rPr>
        <b/>
        <sz val="10"/>
        <color indexed="8"/>
        <rFont val="Arial"/>
        <family val="2"/>
      </rPr>
      <t>Amicus SRB d.o.o.</t>
    </r>
  </si>
  <si>
    <t>ПРИЛОГ 1 УГОВОРА - СПЕЦИФИКАЦИЈА ЛЕКОВА СА ЦЕНАМА 
ЈАВНА НАБАВКА: ЦИТОСТАТИЦИ СА ЛИСТЕ Б И ЛИСТЕ Д ЛИСТЕ ЛЕКОВА, ЈН бр. 404-1-110/21-24</t>
  </si>
  <si>
    <t>УКУПНА ВРЕДНОСТ УГОВОРА БЕЗ ПДВ-а</t>
  </si>
  <si>
    <t>УКУПНА ВРЕДНОСТ УГОВОРА СА ПДВ-ом</t>
  </si>
  <si>
    <t>ИЗНОС ПДВ-а (10%)</t>
  </si>
  <si>
    <r>
      <t>Eligard</t>
    </r>
    <r>
      <rPr>
        <sz val="9"/>
        <color indexed="8"/>
        <rFont val="Calibri"/>
        <family val="2"/>
      </rPr>
      <t>™</t>
    </r>
  </si>
  <si>
    <t>Укупна цена без ПДВ-а
(по партији)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</si>
</sst>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d\.mm\.yyyy;@"/>
    <numFmt numFmtId="189" formatCode="dd/mm/yyyy;@"/>
    <numFmt numFmtId="190" formatCode="0000000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Alignment="1">
      <alignment horizontal="center" vertical="center"/>
    </xf>
    <xf numFmtId="4" fontId="4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7" fillId="0" borderId="10" xfId="101" applyNumberFormat="1" applyFont="1" applyFill="1" applyBorder="1" applyAlignment="1">
      <alignment vertical="center" wrapText="1"/>
      <protection/>
    </xf>
    <xf numFmtId="0" fontId="47" fillId="0" borderId="10" xfId="115" applyFont="1" applyFill="1" applyBorder="1" applyAlignment="1">
      <alignment horizontal="center" vertical="center" wrapText="1"/>
      <protection/>
    </xf>
    <xf numFmtId="49" fontId="47" fillId="0" borderId="10" xfId="115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115" applyFont="1" applyFill="1" applyBorder="1" applyAlignment="1">
      <alignment horizontal="center" vertical="center" wrapText="1"/>
      <protection/>
    </xf>
    <xf numFmtId="3" fontId="9" fillId="33" borderId="10" xfId="115" applyNumberFormat="1" applyFont="1" applyFill="1" applyBorder="1" applyAlignment="1">
      <alignment horizontal="center" vertical="center" wrapText="1"/>
      <protection/>
    </xf>
    <xf numFmtId="0" fontId="47" fillId="0" borderId="10" xfId="115" applyFont="1" applyBorder="1" applyAlignment="1">
      <alignment horizontal="center" vertical="center" wrapText="1"/>
      <protection/>
    </xf>
    <xf numFmtId="190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4" borderId="10" xfId="62" applyFont="1" applyFill="1" applyBorder="1" applyAlignment="1">
      <alignment horizontal="center" vertical="center" wrapText="1"/>
      <protection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19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190" fontId="49" fillId="0" borderId="10" xfId="0" applyNumberFormat="1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7" fillId="0" borderId="10" xfId="101" applyFont="1" applyFill="1" applyBorder="1" applyAlignment="1">
      <alignment horizontal="right" vertical="center" wrapText="1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0" fontId="49" fillId="19" borderId="11" xfId="54" applyFont="1" applyFill="1" applyBorder="1" applyAlignment="1" applyProtection="1">
      <alignment horizontal="right" vertical="center" wrapText="1"/>
      <protection/>
    </xf>
    <xf numFmtId="0" fontId="49" fillId="19" borderId="12" xfId="54" applyFont="1" applyFill="1" applyBorder="1" applyAlignment="1" applyProtection="1">
      <alignment horizontal="right" vertical="center" wrapText="1"/>
      <protection/>
    </xf>
    <xf numFmtId="0" fontId="49" fillId="19" borderId="13" xfId="54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4" xfId="54" applyFont="1" applyFill="1" applyBorder="1" applyAlignment="1" applyProtection="1">
      <alignment horizontal="center" vertical="center" wrapText="1"/>
      <protection/>
    </xf>
    <xf numFmtId="0" fontId="49" fillId="0" borderId="15" xfId="54" applyFont="1" applyFill="1" applyBorder="1" applyAlignment="1" applyProtection="1">
      <alignment horizontal="center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SheetLayoutView="100" workbookViewId="0" topLeftCell="A1">
      <selection activeCell="P7" sqref="P7"/>
    </sheetView>
  </sheetViews>
  <sheetFormatPr defaultColWidth="9.140625" defaultRowHeight="15"/>
  <cols>
    <col min="1" max="1" width="6.8515625" style="9" customWidth="1"/>
    <col min="2" max="2" width="30.28125" style="10" customWidth="1"/>
    <col min="3" max="3" width="10.57421875" style="16" customWidth="1"/>
    <col min="4" max="4" width="17.140625" style="9" customWidth="1"/>
    <col min="5" max="5" width="20.00390625" style="9" customWidth="1"/>
    <col min="6" max="6" width="16.7109375" style="9" customWidth="1"/>
    <col min="7" max="7" width="15.00390625" style="9" customWidth="1"/>
    <col min="8" max="8" width="14.00390625" style="12" customWidth="1"/>
    <col min="9" max="9" width="13.57421875" style="13" customWidth="1"/>
    <col min="10" max="10" width="13.00390625" style="9" customWidth="1"/>
    <col min="11" max="11" width="15.00390625" style="9" customWidth="1"/>
    <col min="12" max="16384" width="9.140625" style="9" customWidth="1"/>
  </cols>
  <sheetData>
    <row r="1" spans="1:11" s="3" customFormat="1" ht="36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18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3" customFormat="1" ht="23.25" customHeight="1">
      <c r="A3" s="17"/>
      <c r="B3" s="46" t="s">
        <v>27</v>
      </c>
      <c r="C3" s="46"/>
      <c r="D3" s="46"/>
      <c r="E3" s="18"/>
      <c r="F3" s="18"/>
      <c r="G3" s="18"/>
      <c r="H3" s="18"/>
      <c r="I3" s="18"/>
      <c r="J3" s="18"/>
      <c r="K3" s="18"/>
    </row>
    <row r="4" spans="1:11" s="3" customFormat="1" ht="21.75" customHeight="1">
      <c r="A4" s="14"/>
      <c r="B4" s="4"/>
      <c r="C4" s="15"/>
      <c r="D4" s="5"/>
      <c r="E4" s="5"/>
      <c r="F4" s="5"/>
      <c r="G4" s="5"/>
      <c r="H4" s="6"/>
      <c r="I4" s="7"/>
      <c r="J4" s="5"/>
      <c r="K4" s="8"/>
    </row>
    <row r="5" spans="1:11" s="1" customFormat="1" ht="36">
      <c r="A5" s="20" t="s">
        <v>6</v>
      </c>
      <c r="B5" s="20" t="s">
        <v>7</v>
      </c>
      <c r="C5" s="21" t="s">
        <v>8</v>
      </c>
      <c r="D5" s="22" t="s">
        <v>9</v>
      </c>
      <c r="E5" s="20" t="s">
        <v>10</v>
      </c>
      <c r="F5" s="20" t="s">
        <v>11</v>
      </c>
      <c r="G5" s="23" t="s">
        <v>12</v>
      </c>
      <c r="H5" s="24" t="s">
        <v>13</v>
      </c>
      <c r="I5" s="25" t="s">
        <v>14</v>
      </c>
      <c r="J5" s="26" t="s">
        <v>15</v>
      </c>
      <c r="K5" s="23" t="s">
        <v>33</v>
      </c>
    </row>
    <row r="6" spans="1:11" ht="48">
      <c r="A6" s="47">
        <v>27</v>
      </c>
      <c r="B6" s="48" t="s">
        <v>16</v>
      </c>
      <c r="C6" s="27">
        <v>1039853</v>
      </c>
      <c r="D6" s="28" t="s">
        <v>25</v>
      </c>
      <c r="E6" s="29" t="s">
        <v>24</v>
      </c>
      <c r="F6" s="40" t="s">
        <v>1</v>
      </c>
      <c r="G6" s="30" t="s">
        <v>17</v>
      </c>
      <c r="H6" s="30" t="s">
        <v>2</v>
      </c>
      <c r="I6" s="31"/>
      <c r="J6" s="32">
        <v>445</v>
      </c>
      <c r="K6" s="32">
        <f>J6*I6</f>
        <v>0</v>
      </c>
    </row>
    <row r="7" spans="1:11" ht="48">
      <c r="A7" s="47"/>
      <c r="B7" s="49"/>
      <c r="C7" s="27">
        <v>1039854</v>
      </c>
      <c r="D7" s="28" t="s">
        <v>25</v>
      </c>
      <c r="E7" s="29" t="s">
        <v>24</v>
      </c>
      <c r="F7" s="40"/>
      <c r="G7" s="30" t="s">
        <v>4</v>
      </c>
      <c r="H7" s="30" t="s">
        <v>2</v>
      </c>
      <c r="I7" s="31"/>
      <c r="J7" s="32">
        <v>895</v>
      </c>
      <c r="K7" s="32">
        <f>J7*I7</f>
        <v>0</v>
      </c>
    </row>
    <row r="8" spans="1:11" ht="29.25" customHeight="1">
      <c r="A8" s="47"/>
      <c r="B8" s="41" t="s">
        <v>21</v>
      </c>
      <c r="C8" s="42"/>
      <c r="D8" s="42"/>
      <c r="E8" s="42"/>
      <c r="F8" s="42"/>
      <c r="G8" s="42"/>
      <c r="H8" s="42"/>
      <c r="I8" s="42"/>
      <c r="J8" s="43"/>
      <c r="K8" s="33">
        <f>SUM(K6:K7)</f>
        <v>0</v>
      </c>
    </row>
    <row r="9" spans="1:11" ht="48">
      <c r="A9" s="47">
        <v>41</v>
      </c>
      <c r="B9" s="48" t="s">
        <v>18</v>
      </c>
      <c r="C9" s="27">
        <v>39297</v>
      </c>
      <c r="D9" s="28" t="s">
        <v>23</v>
      </c>
      <c r="E9" s="29" t="s">
        <v>24</v>
      </c>
      <c r="F9" s="40" t="s">
        <v>1</v>
      </c>
      <c r="G9" s="30" t="s">
        <v>5</v>
      </c>
      <c r="H9" s="30" t="s">
        <v>2</v>
      </c>
      <c r="I9" s="31"/>
      <c r="J9" s="32">
        <v>585</v>
      </c>
      <c r="K9" s="32">
        <f>J9*I9</f>
        <v>0</v>
      </c>
    </row>
    <row r="10" spans="1:11" ht="48">
      <c r="A10" s="47"/>
      <c r="B10" s="49"/>
      <c r="C10" s="27">
        <v>39298</v>
      </c>
      <c r="D10" s="28" t="s">
        <v>23</v>
      </c>
      <c r="E10" s="29" t="s">
        <v>24</v>
      </c>
      <c r="F10" s="40"/>
      <c r="G10" s="30" t="s">
        <v>4</v>
      </c>
      <c r="H10" s="30" t="s">
        <v>2</v>
      </c>
      <c r="I10" s="31"/>
      <c r="J10" s="32">
        <v>880</v>
      </c>
      <c r="K10" s="32">
        <f>J10*I10</f>
        <v>0</v>
      </c>
    </row>
    <row r="11" spans="1:11" ht="23.25" customHeight="1">
      <c r="A11" s="47"/>
      <c r="B11" s="41" t="s">
        <v>22</v>
      </c>
      <c r="C11" s="42"/>
      <c r="D11" s="42"/>
      <c r="E11" s="42"/>
      <c r="F11" s="42"/>
      <c r="G11" s="42"/>
      <c r="H11" s="42"/>
      <c r="I11" s="42"/>
      <c r="J11" s="43"/>
      <c r="K11" s="33">
        <f>SUM(K9:K10)</f>
        <v>0</v>
      </c>
    </row>
    <row r="12" spans="1:11" ht="39" customHeight="1">
      <c r="A12" s="34">
        <v>50</v>
      </c>
      <c r="B12" s="35" t="s">
        <v>19</v>
      </c>
      <c r="C12" s="36">
        <v>37022</v>
      </c>
      <c r="D12" s="32" t="s">
        <v>32</v>
      </c>
      <c r="E12" s="37" t="s">
        <v>26</v>
      </c>
      <c r="F12" s="30" t="s">
        <v>0</v>
      </c>
      <c r="G12" s="30" t="s">
        <v>20</v>
      </c>
      <c r="H12" s="30" t="s">
        <v>3</v>
      </c>
      <c r="I12" s="31"/>
      <c r="J12" s="38">
        <v>53469.3</v>
      </c>
      <c r="K12" s="32">
        <f>J12*I12</f>
        <v>0</v>
      </c>
    </row>
    <row r="13" spans="1:11" s="2" customFormat="1" ht="23.25" customHeight="1">
      <c r="A13" s="39" t="s">
        <v>29</v>
      </c>
      <c r="B13" s="39"/>
      <c r="C13" s="39"/>
      <c r="D13" s="39"/>
      <c r="E13" s="39"/>
      <c r="F13" s="39"/>
      <c r="G13" s="39"/>
      <c r="H13" s="39"/>
      <c r="I13" s="39"/>
      <c r="J13" s="39"/>
      <c r="K13" s="19">
        <f>SUM(K6:K7,K9:K10,K12)</f>
        <v>0</v>
      </c>
    </row>
    <row r="14" spans="1:11" s="2" customFormat="1" ht="23.25" customHeight="1">
      <c r="A14" s="39" t="s">
        <v>31</v>
      </c>
      <c r="B14" s="39"/>
      <c r="C14" s="39"/>
      <c r="D14" s="39"/>
      <c r="E14" s="39"/>
      <c r="F14" s="39"/>
      <c r="G14" s="39"/>
      <c r="H14" s="39"/>
      <c r="I14" s="39"/>
      <c r="J14" s="39"/>
      <c r="K14" s="19">
        <f>K13*10%</f>
        <v>0</v>
      </c>
    </row>
    <row r="15" spans="1:11" s="2" customFormat="1" ht="23.25" customHeight="1">
      <c r="A15" s="39" t="s">
        <v>30</v>
      </c>
      <c r="B15" s="39"/>
      <c r="C15" s="39"/>
      <c r="D15" s="39"/>
      <c r="E15" s="39"/>
      <c r="F15" s="39"/>
      <c r="G15" s="39"/>
      <c r="H15" s="39"/>
      <c r="I15" s="39"/>
      <c r="J15" s="39"/>
      <c r="K15" s="19">
        <f>K13+K14</f>
        <v>0</v>
      </c>
    </row>
    <row r="16" ht="12">
      <c r="G16" s="11"/>
    </row>
  </sheetData>
  <sheetProtection/>
  <mergeCells count="13">
    <mergeCell ref="B11:J11"/>
    <mergeCell ref="A6:A8"/>
    <mergeCell ref="B6:B7"/>
    <mergeCell ref="A15:J15"/>
    <mergeCell ref="A14:J14"/>
    <mergeCell ref="A13:J13"/>
    <mergeCell ref="F6:F7"/>
    <mergeCell ref="B8:J8"/>
    <mergeCell ref="A1:K1"/>
    <mergeCell ref="B3:D3"/>
    <mergeCell ref="A9:A11"/>
    <mergeCell ref="B9:B10"/>
    <mergeCell ref="F9:F10"/>
  </mergeCells>
  <printOptions/>
  <pageMargins left="0.2362204724409449" right="0.2362204724409449" top="0.5118110236220472" bottom="0.5118110236220472" header="0.31496062992125984" footer="0.31496062992125984"/>
  <pageSetup fitToHeight="0" fitToWidth="1" horizontalDpi="600" verticalDpi="600" orientation="landscape" paperSize="9" scale="65" r:id="rId1"/>
  <headerFooter>
    <oddHeader>&amp;C
</oddHeader>
    <oddFooter>&amp;CPage &amp;P of &amp;N</oddFooter>
  </headerFooter>
  <ignoredErrors>
    <ignoredError sqref="B7 K7 K6 B10 K10 K9 K12 C8:K8 C11: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2021-09-29T07:22:01Z</cp:lastPrinted>
  <dcterms:created xsi:type="dcterms:W3CDTF">2015-05-26T06:21:57Z</dcterms:created>
  <dcterms:modified xsi:type="dcterms:W3CDTF">2022-03-09T12:52:41Z</dcterms:modified>
  <cp:category/>
  <cp:version/>
  <cp:contentType/>
  <cp:contentStatus/>
</cp:coreProperties>
</file>