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ihailo.minic\Desktop\testovi pregovaranje\okvirni sporazumi\os 103-1-23 magna\"/>
    </mc:Choice>
  </mc:AlternateContent>
  <xr:revisionPtr revIDLastSave="0" documentId="13_ncr:1_{A93B1854-D1EB-456F-A3EE-805F986A3FD1}" xr6:coauthVersionLast="36" xr6:coauthVersionMax="47" xr10:uidLastSave="{00000000-0000-0000-0000-000000000000}"/>
  <bookViews>
    <workbookView xWindow="0" yWindow="0" windowWidth="28800" windowHeight="11025" xr2:uid="{00000000-000D-0000-FFFF-FFFF00000000}"/>
  </bookViews>
  <sheets>
    <sheet name="prilog ugovora" sheetId="1" r:id="rId1"/>
  </sheets>
  <definedNames>
    <definedName name="_xlnm.Print_Area" localSheetId="0">'prilog ugovora'!$A$1:$L$35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I21" i="1" l="1"/>
  <c r="K21" i="1" l="1"/>
  <c r="L21" i="1" s="1"/>
  <c r="I28" i="1" l="1"/>
  <c r="K28" i="1" s="1"/>
  <c r="L28" i="1" s="1"/>
  <c r="I27" i="1"/>
  <c r="K27" i="1" s="1"/>
  <c r="L27" i="1" s="1"/>
  <c r="I26" i="1"/>
  <c r="K26" i="1" s="1"/>
  <c r="L26" i="1" s="1"/>
  <c r="I25" i="1"/>
  <c r="K25" i="1" s="1"/>
  <c r="L25" i="1" s="1"/>
  <c r="L29" i="1" l="1"/>
  <c r="I29" i="1"/>
  <c r="K29" i="1"/>
  <c r="I18" i="1"/>
  <c r="K18" i="1" s="1"/>
  <c r="L18" i="1" s="1"/>
  <c r="I19" i="1"/>
  <c r="I20" i="1"/>
  <c r="K20" i="1" s="1"/>
  <c r="L20" i="1" s="1"/>
  <c r="I17" i="1"/>
  <c r="I13" i="1"/>
  <c r="K13" i="1" s="1"/>
  <c r="I12" i="1"/>
  <c r="I6" i="1"/>
  <c r="K6" i="1" s="1"/>
  <c r="I7" i="1"/>
  <c r="K7" i="1" s="1"/>
  <c r="L7" i="1" s="1"/>
  <c r="I8" i="1"/>
  <c r="K8" i="1" s="1"/>
  <c r="L8" i="1" s="1"/>
  <c r="I5" i="1"/>
  <c r="K5" i="1" s="1"/>
  <c r="L5" i="1" s="1"/>
  <c r="K17" i="1" l="1"/>
  <c r="I22" i="1"/>
  <c r="I14" i="1"/>
  <c r="L13" i="1"/>
  <c r="I9" i="1"/>
  <c r="L6" i="1"/>
  <c r="L9" i="1" s="1"/>
  <c r="K9" i="1"/>
  <c r="K19" i="1"/>
  <c r="K12" i="1"/>
  <c r="K14" i="1" s="1"/>
  <c r="L17" i="1" l="1"/>
  <c r="K22" i="1"/>
  <c r="L12" i="1"/>
  <c r="L14" i="1" s="1"/>
  <c r="L19" i="1"/>
  <c r="L22" i="1" l="1"/>
</calcChain>
</file>

<file path=xl/sharedStrings.xml><?xml version="1.0" encoding="utf-8"?>
<sst xmlns="http://schemas.openxmlformats.org/spreadsheetml/2006/main" count="115" uniqueCount="78">
  <si>
    <t>Назив партије/ставке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</si>
  <si>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</si>
  <si>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</si>
  <si>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</si>
  <si>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anti-HBc At или одговарајући</t>
  </si>
  <si>
    <t>Тестови Abbott Architect CLIA за неутрализацију HBsAg или одговарајући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</si>
  <si>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</si>
  <si>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</si>
  <si>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</si>
  <si>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Jединична цена</t>
  </si>
  <si>
    <t>Укупно за партију 3:</t>
  </si>
  <si>
    <t>Укупно за партију 2:</t>
  </si>
  <si>
    <t>Укупно за партију 4: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</si>
  <si>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</si>
  <si>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</si>
  <si>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</si>
  <si>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</si>
  <si>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</si>
  <si>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</si>
  <si>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</si>
  <si>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</si>
  <si>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</si>
  <si>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</si>
  <si>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</si>
  <si>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S са одговарајућим потрошним материјалом</t>
  </si>
  <si>
    <t>Тестови Abbott Architect CLIA HIV Ag/Ab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</si>
  <si>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 – додатни тестови</t>
  </si>
  <si>
    <t>Тестови Abbott Alinity S CLIA HIV Ag/Ab или одговарајући</t>
  </si>
  <si>
    <t>Укупно за партију 8:</t>
  </si>
  <si>
    <t>ИЗНОС ПДВ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</si>
  <si>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i, са одговарајућим потрошним материјалом</t>
  </si>
  <si>
    <t>Тестови Abbott Alinity i CLIA anti-HCV или одговарајући</t>
  </si>
  <si>
    <t>Тестови Abbott Alinity i CLIA anti-ТP (sifilis) или одговарајући</t>
  </si>
  <si>
    <t>Тестови Abbott Alinity i CLIA HBsAg или одговарајући</t>
  </si>
  <si>
    <t>Тестови Abbott Alinity i CLIA HIV Ag/Ab или одговарајући</t>
  </si>
  <si>
    <t>Укупна цена без ПДВ</t>
  </si>
  <si>
    <t xml:space="preserve"> Стопа ПДВ</t>
  </si>
  <si>
    <t>Износ ПДВ</t>
  </si>
  <si>
    <t>Укупна цена са ПДВ</t>
  </si>
  <si>
    <t xml:space="preserve">Количина        </t>
  </si>
  <si>
    <t>ставка 5</t>
  </si>
  <si>
    <t>Тестови Abbott Alinity S CLIA Anti-HBc Rtg или одговарајући</t>
  </si>
  <si>
    <t xml:space="preserve">Architect Anti-HCV </t>
  </si>
  <si>
    <t>Abbott GmbH</t>
  </si>
  <si>
    <t>Architect Syphilis TP</t>
  </si>
  <si>
    <t>8D06-32; 8D06-42</t>
  </si>
  <si>
    <t>Architect HBsAg Qualitative II</t>
  </si>
  <si>
    <t>Abbott Ireland DD</t>
  </si>
  <si>
    <t>Architect HIV Ag/Ab Combo</t>
  </si>
  <si>
    <t>4J27-27; 4J27-32; 4J27-37</t>
  </si>
  <si>
    <t>6C37-28; 6C37-33; 6C37-38</t>
  </si>
  <si>
    <t>2G22-25; 2G22-30; 2G22-35</t>
  </si>
  <si>
    <t>Architect Anti-HBc II</t>
  </si>
  <si>
    <t>8L44-25</t>
  </si>
  <si>
    <t>Architect HBsAg Qaulitative II Confirmatory</t>
  </si>
  <si>
    <t>2G23-25</t>
  </si>
  <si>
    <t>Alinity s Anti-HCV II</t>
  </si>
  <si>
    <t>4W56-55</t>
  </si>
  <si>
    <t>Alinity s Syphilis</t>
  </si>
  <si>
    <t>6P09-55</t>
  </si>
  <si>
    <t>Alinity s HBsAg</t>
  </si>
  <si>
    <t>6P02-55</t>
  </si>
  <si>
    <t>Alinity s HIV Ag/Ab Combo</t>
  </si>
  <si>
    <t>6P01-55</t>
  </si>
  <si>
    <t>Alinity s Anti-HBc Rgt</t>
  </si>
  <si>
    <t>6P06-55</t>
  </si>
  <si>
    <t>Alinity i Anti-HCV</t>
  </si>
  <si>
    <t>8P06-23; 8P06-33</t>
  </si>
  <si>
    <t>Alinity i Syphilis TP</t>
  </si>
  <si>
    <t>7P60-22; 7P60-32</t>
  </si>
  <si>
    <t>Alinity i HBsAg Qualitative II</t>
  </si>
  <si>
    <t>8P10-22; 8P10-32</t>
  </si>
  <si>
    <t>Alinity i HIV Ag/Ab Combo</t>
  </si>
  <si>
    <t>8P07-22; 8P07-32</t>
  </si>
  <si>
    <t>УКУПНА ВРЕДНОСТ БЕЗ ПДВ</t>
  </si>
  <si>
    <t>УКУПНА ВРЕДНОСТ СА ПДВ</t>
  </si>
  <si>
    <t>ПРИЛОГ 1  Уговора - Спецификација материјала са ценама 
ЈАВНА НАБАВКА БРОЈ 404-4-110/23-77</t>
  </si>
  <si>
    <t xml:space="preserve">Назив добављача: Magna pharmacia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</si>
</sst>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Calibri"/>
      <family val="2"/>
      <charset val="238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18" fillId="0" borderId="0" xfId="1" applyFont="1" applyAlignment="1">
      <alignment vertical="center" wrapText="1"/>
    </xf>
    <xf numFmtId="0" fontId="16" fillId="0" borderId="0" xfId="0" applyFont="1"/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4" fontId="18" fillId="0" borderId="3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4" fontId="17" fillId="3" borderId="8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18" fillId="2" borderId="4" xfId="1" applyFont="1" applyFill="1" applyBorder="1" applyAlignment="1">
      <alignment horizontal="right" vertical="center" wrapText="1"/>
    </xf>
    <xf numFmtId="0" fontId="18" fillId="2" borderId="5" xfId="1" applyFont="1" applyFill="1" applyBorder="1" applyAlignment="1">
      <alignment horizontal="right" vertical="center" wrapText="1"/>
    </xf>
    <xf numFmtId="0" fontId="18" fillId="2" borderId="6" xfId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zoomScaleNormal="100" workbookViewId="0">
      <selection sqref="A1:L1"/>
    </sheetView>
  </sheetViews>
  <sheetFormatPr defaultRowHeight="15" x14ac:dyDescent="0.25"/>
  <cols>
    <col min="1" max="1" width="12.28515625" customWidth="1"/>
    <col min="2" max="2" width="52.140625" customWidth="1"/>
    <col min="3" max="3" width="26.140625" customWidth="1"/>
    <col min="4" max="4" width="20.7109375" customWidth="1"/>
    <col min="5" max="5" width="16.85546875" customWidth="1"/>
    <col min="6" max="6" width="10" bestFit="1" customWidth="1"/>
    <col min="7" max="7" width="10.140625" style="33" bestFit="1" customWidth="1"/>
    <col min="8" max="8" width="11.140625" style="9" bestFit="1" customWidth="1"/>
    <col min="9" max="9" width="18" style="9" customWidth="1"/>
    <col min="10" max="10" width="11.7109375" style="7" customWidth="1"/>
    <col min="11" max="11" width="13.85546875" style="9" customWidth="1"/>
    <col min="12" max="12" width="16.85546875" style="9" customWidth="1"/>
    <col min="13" max="13" width="13" customWidth="1"/>
  </cols>
  <sheetData>
    <row r="1" spans="1:16" s="1" customFormat="1" ht="46.5" customHeight="1" x14ac:dyDescent="0.25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7"/>
      <c r="N1" s="27"/>
      <c r="O1" s="27"/>
      <c r="P1" s="27"/>
    </row>
    <row r="2" spans="1:16" s="1" customFormat="1" ht="32.25" customHeight="1" x14ac:dyDescent="0.25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  <c r="M2" s="27"/>
      <c r="N2" s="27"/>
      <c r="O2" s="27"/>
      <c r="P2" s="27"/>
    </row>
    <row r="3" spans="1:16" ht="39" customHeight="1" x14ac:dyDescent="0.25">
      <c r="A3" s="22" t="s">
        <v>21</v>
      </c>
      <c r="B3" s="22" t="s">
        <v>0</v>
      </c>
      <c r="C3" s="22" t="s">
        <v>13</v>
      </c>
      <c r="D3" s="36" t="s">
        <v>22</v>
      </c>
      <c r="E3" s="22" t="s">
        <v>14</v>
      </c>
      <c r="F3" s="22" t="s">
        <v>15</v>
      </c>
      <c r="G3" s="31" t="s">
        <v>39</v>
      </c>
      <c r="H3" s="29" t="s">
        <v>9</v>
      </c>
      <c r="I3" s="29" t="s">
        <v>35</v>
      </c>
      <c r="J3" s="20" t="s">
        <v>36</v>
      </c>
      <c r="K3" s="21" t="s">
        <v>37</v>
      </c>
      <c r="L3" s="21" t="s">
        <v>38</v>
      </c>
    </row>
    <row r="4" spans="1:16" s="24" customFormat="1" ht="33" customHeight="1" x14ac:dyDescent="0.2">
      <c r="A4" s="28">
        <v>2</v>
      </c>
      <c r="B4" s="46" t="s">
        <v>23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6" s="24" customFormat="1" ht="25.5" x14ac:dyDescent="0.2">
      <c r="A5" s="3" t="s">
        <v>17</v>
      </c>
      <c r="B5" s="5" t="s">
        <v>1</v>
      </c>
      <c r="C5" s="3" t="s">
        <v>42</v>
      </c>
      <c r="D5" s="3" t="s">
        <v>50</v>
      </c>
      <c r="E5" s="3" t="s">
        <v>43</v>
      </c>
      <c r="F5" s="3" t="s">
        <v>16</v>
      </c>
      <c r="G5" s="37"/>
      <c r="H5" s="6">
        <v>523.25</v>
      </c>
      <c r="I5" s="6">
        <f>H5*G5</f>
        <v>0</v>
      </c>
      <c r="J5" s="8">
        <v>0.2</v>
      </c>
      <c r="K5" s="23">
        <f>I5*J5</f>
        <v>0</v>
      </c>
      <c r="L5" s="23">
        <f>I5+K5</f>
        <v>0</v>
      </c>
    </row>
    <row r="6" spans="1:16" s="24" customFormat="1" ht="25.5" x14ac:dyDescent="0.2">
      <c r="A6" s="3" t="s">
        <v>18</v>
      </c>
      <c r="B6" s="5" t="s">
        <v>2</v>
      </c>
      <c r="C6" s="3" t="s">
        <v>44</v>
      </c>
      <c r="D6" s="3" t="s">
        <v>45</v>
      </c>
      <c r="E6" s="3" t="s">
        <v>43</v>
      </c>
      <c r="F6" s="3" t="s">
        <v>16</v>
      </c>
      <c r="G6" s="37"/>
      <c r="H6" s="6">
        <v>132.25</v>
      </c>
      <c r="I6" s="6">
        <f t="shared" ref="I6:I8" si="0">H6*G6</f>
        <v>0</v>
      </c>
      <c r="J6" s="8">
        <v>0.2</v>
      </c>
      <c r="K6" s="23">
        <f t="shared" ref="K6:K8" si="1">I6*J6</f>
        <v>0</v>
      </c>
      <c r="L6" s="23">
        <f t="shared" ref="L6:L8" si="2">I6+K6</f>
        <v>0</v>
      </c>
    </row>
    <row r="7" spans="1:16" s="24" customFormat="1" ht="25.5" x14ac:dyDescent="0.2">
      <c r="A7" s="3" t="s">
        <v>19</v>
      </c>
      <c r="B7" s="5" t="s">
        <v>3</v>
      </c>
      <c r="C7" s="3" t="s">
        <v>46</v>
      </c>
      <c r="D7" s="3" t="s">
        <v>51</v>
      </c>
      <c r="E7" s="3" t="s">
        <v>47</v>
      </c>
      <c r="F7" s="3" t="s">
        <v>16</v>
      </c>
      <c r="G7" s="37"/>
      <c r="H7" s="6">
        <v>155.25</v>
      </c>
      <c r="I7" s="6">
        <f t="shared" si="0"/>
        <v>0</v>
      </c>
      <c r="J7" s="8">
        <v>0.2</v>
      </c>
      <c r="K7" s="23">
        <f t="shared" si="1"/>
        <v>0</v>
      </c>
      <c r="L7" s="23">
        <f t="shared" si="2"/>
        <v>0</v>
      </c>
    </row>
    <row r="8" spans="1:16" s="24" customFormat="1" ht="25.5" x14ac:dyDescent="0.2">
      <c r="A8" s="3" t="s">
        <v>20</v>
      </c>
      <c r="B8" s="5" t="s">
        <v>25</v>
      </c>
      <c r="C8" s="3" t="s">
        <v>48</v>
      </c>
      <c r="D8" s="3" t="s">
        <v>49</v>
      </c>
      <c r="E8" s="3" t="s">
        <v>43</v>
      </c>
      <c r="F8" s="3" t="s">
        <v>16</v>
      </c>
      <c r="G8" s="37"/>
      <c r="H8" s="6">
        <v>189.75</v>
      </c>
      <c r="I8" s="6">
        <f t="shared" si="0"/>
        <v>0</v>
      </c>
      <c r="J8" s="8">
        <v>0.2</v>
      </c>
      <c r="K8" s="23">
        <f t="shared" si="1"/>
        <v>0</v>
      </c>
      <c r="L8" s="23">
        <f t="shared" si="2"/>
        <v>0</v>
      </c>
    </row>
    <row r="9" spans="1:16" s="24" customFormat="1" ht="12.75" customHeight="1" x14ac:dyDescent="0.2">
      <c r="A9" s="53" t="s">
        <v>11</v>
      </c>
      <c r="B9" s="54"/>
      <c r="C9" s="54"/>
      <c r="D9" s="54"/>
      <c r="E9" s="54"/>
      <c r="F9" s="54"/>
      <c r="G9" s="54"/>
      <c r="H9" s="55"/>
      <c r="I9" s="51">
        <f>SUM(I5:I8)</f>
        <v>0</v>
      </c>
      <c r="J9" s="52"/>
      <c r="K9" s="49">
        <f>SUM(K5:K8)</f>
        <v>0</v>
      </c>
      <c r="L9" s="49">
        <f>SUM(L5:L8)</f>
        <v>0</v>
      </c>
      <c r="M9" s="63"/>
    </row>
    <row r="10" spans="1:16" s="24" customFormat="1" ht="12.75" x14ac:dyDescent="0.2">
      <c r="A10" s="56"/>
      <c r="B10" s="57"/>
      <c r="C10" s="57"/>
      <c r="D10" s="57"/>
      <c r="E10" s="57"/>
      <c r="F10" s="57"/>
      <c r="G10" s="57"/>
      <c r="H10" s="58"/>
      <c r="I10" s="51"/>
      <c r="J10" s="52"/>
      <c r="K10" s="50"/>
      <c r="L10" s="50"/>
      <c r="M10" s="63"/>
    </row>
    <row r="11" spans="1:16" s="24" customFormat="1" ht="30" customHeight="1" x14ac:dyDescent="0.2">
      <c r="A11" s="28">
        <v>3</v>
      </c>
      <c r="B11" s="65" t="s">
        <v>26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6" s="24" customFormat="1" ht="20.100000000000001" customHeight="1" x14ac:dyDescent="0.2">
      <c r="A12" s="3" t="s">
        <v>17</v>
      </c>
      <c r="B12" s="5" t="s">
        <v>4</v>
      </c>
      <c r="C12" s="3" t="s">
        <v>52</v>
      </c>
      <c r="D12" s="3" t="s">
        <v>53</v>
      </c>
      <c r="E12" s="3" t="s">
        <v>43</v>
      </c>
      <c r="F12" s="3" t="s">
        <v>16</v>
      </c>
      <c r="G12" s="37"/>
      <c r="H12" s="6">
        <v>736</v>
      </c>
      <c r="I12" s="6">
        <f>G12*H12</f>
        <v>0</v>
      </c>
      <c r="J12" s="8">
        <v>0.2</v>
      </c>
      <c r="K12" s="23">
        <f>I12*J12</f>
        <v>0</v>
      </c>
      <c r="L12" s="23">
        <f>I12+K12</f>
        <v>0</v>
      </c>
    </row>
    <row r="13" spans="1:16" s="24" customFormat="1" ht="25.5" x14ac:dyDescent="0.2">
      <c r="A13" s="3" t="s">
        <v>18</v>
      </c>
      <c r="B13" s="5" t="s">
        <v>5</v>
      </c>
      <c r="C13" s="3" t="s">
        <v>54</v>
      </c>
      <c r="D13" s="3" t="s">
        <v>55</v>
      </c>
      <c r="E13" s="3" t="s">
        <v>47</v>
      </c>
      <c r="F13" s="3" t="s">
        <v>16</v>
      </c>
      <c r="G13" s="37"/>
      <c r="H13" s="6">
        <v>1955</v>
      </c>
      <c r="I13" s="6">
        <f>G13*H13</f>
        <v>0</v>
      </c>
      <c r="J13" s="8">
        <v>0.2</v>
      </c>
      <c r="K13" s="23">
        <f>I13*J13</f>
        <v>0</v>
      </c>
      <c r="L13" s="23">
        <f>I13+K13</f>
        <v>0</v>
      </c>
    </row>
    <row r="14" spans="1:16" s="24" customFormat="1" ht="12.75" x14ac:dyDescent="0.2">
      <c r="A14" s="53" t="s">
        <v>10</v>
      </c>
      <c r="B14" s="54"/>
      <c r="C14" s="54"/>
      <c r="D14" s="54"/>
      <c r="E14" s="54"/>
      <c r="F14" s="54"/>
      <c r="G14" s="54"/>
      <c r="H14" s="55"/>
      <c r="I14" s="51">
        <f>SUM(I12:I13)</f>
        <v>0</v>
      </c>
      <c r="J14" s="52"/>
      <c r="K14" s="49">
        <f>SUM(K12:K13)</f>
        <v>0</v>
      </c>
      <c r="L14" s="49">
        <f>SUM(L12:L13)</f>
        <v>0</v>
      </c>
      <c r="M14" s="63"/>
    </row>
    <row r="15" spans="1:16" s="24" customFormat="1" ht="12.75" x14ac:dyDescent="0.2">
      <c r="A15" s="56"/>
      <c r="B15" s="57"/>
      <c r="C15" s="57"/>
      <c r="D15" s="57"/>
      <c r="E15" s="57"/>
      <c r="F15" s="57"/>
      <c r="G15" s="57"/>
      <c r="H15" s="58"/>
      <c r="I15" s="51"/>
      <c r="J15" s="52"/>
      <c r="K15" s="50"/>
      <c r="L15" s="50"/>
      <c r="M15" s="63"/>
    </row>
    <row r="16" spans="1:16" s="24" customFormat="1" ht="37.5" customHeight="1" x14ac:dyDescent="0.2">
      <c r="A16" s="28">
        <v>4</v>
      </c>
      <c r="B16" s="46" t="s">
        <v>24</v>
      </c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9" s="24" customFormat="1" ht="20.100000000000001" customHeight="1" x14ac:dyDescent="0.2">
      <c r="A17" s="3" t="s">
        <v>17</v>
      </c>
      <c r="B17" s="4" t="s">
        <v>6</v>
      </c>
      <c r="C17" s="39" t="s">
        <v>56</v>
      </c>
      <c r="D17" s="39" t="s">
        <v>57</v>
      </c>
      <c r="E17" s="39" t="s">
        <v>43</v>
      </c>
      <c r="F17" s="3" t="s">
        <v>16</v>
      </c>
      <c r="G17" s="37"/>
      <c r="H17" s="40">
        <v>495.5</v>
      </c>
      <c r="I17" s="6">
        <f>H17*G17</f>
        <v>0</v>
      </c>
      <c r="J17" s="8">
        <v>0.2</v>
      </c>
      <c r="K17" s="23">
        <f>I17*J17</f>
        <v>0</v>
      </c>
      <c r="L17" s="23">
        <f>I17+K17</f>
        <v>0</v>
      </c>
    </row>
    <row r="18" spans="1:19" s="24" customFormat="1" ht="25.5" x14ac:dyDescent="0.2">
      <c r="A18" s="3" t="s">
        <v>18</v>
      </c>
      <c r="B18" s="5" t="s">
        <v>7</v>
      </c>
      <c r="C18" s="39" t="s">
        <v>58</v>
      </c>
      <c r="D18" s="39" t="s">
        <v>59</v>
      </c>
      <c r="E18" s="39" t="s">
        <v>43</v>
      </c>
      <c r="F18" s="3" t="s">
        <v>16</v>
      </c>
      <c r="G18" s="37"/>
      <c r="H18" s="40">
        <v>186</v>
      </c>
      <c r="I18" s="6">
        <f t="shared" ref="I18:I21" si="3">H18*G18</f>
        <v>0</v>
      </c>
      <c r="J18" s="8">
        <v>0.2</v>
      </c>
      <c r="K18" s="23">
        <f t="shared" ref="K18:K21" si="4">I18*J18</f>
        <v>0</v>
      </c>
      <c r="L18" s="23">
        <f t="shared" ref="L18:L21" si="5">I18+K18</f>
        <v>0</v>
      </c>
    </row>
    <row r="19" spans="1:19" s="24" customFormat="1" ht="20.100000000000001" customHeight="1" x14ac:dyDescent="0.2">
      <c r="A19" s="3" t="s">
        <v>19</v>
      </c>
      <c r="B19" s="5" t="s">
        <v>8</v>
      </c>
      <c r="C19" s="39" t="s">
        <v>60</v>
      </c>
      <c r="D19" s="39" t="s">
        <v>61</v>
      </c>
      <c r="E19" s="39" t="s">
        <v>47</v>
      </c>
      <c r="F19" s="3" t="s">
        <v>16</v>
      </c>
      <c r="G19" s="37"/>
      <c r="H19" s="40">
        <v>211</v>
      </c>
      <c r="I19" s="6">
        <f t="shared" si="3"/>
        <v>0</v>
      </c>
      <c r="J19" s="8">
        <v>0.2</v>
      </c>
      <c r="K19" s="23">
        <f t="shared" si="4"/>
        <v>0</v>
      </c>
      <c r="L19" s="23">
        <f t="shared" si="5"/>
        <v>0</v>
      </c>
    </row>
    <row r="20" spans="1:19" s="24" customFormat="1" ht="20.100000000000001" customHeight="1" x14ac:dyDescent="0.2">
      <c r="A20" s="3" t="s">
        <v>20</v>
      </c>
      <c r="B20" s="5" t="s">
        <v>27</v>
      </c>
      <c r="C20" s="39" t="s">
        <v>62</v>
      </c>
      <c r="D20" s="39" t="s">
        <v>63</v>
      </c>
      <c r="E20" s="39" t="s">
        <v>43</v>
      </c>
      <c r="F20" s="3" t="s">
        <v>16</v>
      </c>
      <c r="G20" s="37"/>
      <c r="H20" s="40">
        <v>211</v>
      </c>
      <c r="I20" s="6">
        <f t="shared" si="3"/>
        <v>0</v>
      </c>
      <c r="J20" s="8">
        <v>0.2</v>
      </c>
      <c r="K20" s="23">
        <f t="shared" si="4"/>
        <v>0</v>
      </c>
      <c r="L20" s="23">
        <f t="shared" si="5"/>
        <v>0</v>
      </c>
    </row>
    <row r="21" spans="1:19" s="24" customFormat="1" ht="25.5" x14ac:dyDescent="0.2">
      <c r="A21" s="3" t="s">
        <v>40</v>
      </c>
      <c r="B21" s="5" t="s">
        <v>41</v>
      </c>
      <c r="C21" s="39" t="s">
        <v>64</v>
      </c>
      <c r="D21" s="39" t="s">
        <v>65</v>
      </c>
      <c r="E21" s="39" t="s">
        <v>43</v>
      </c>
      <c r="F21" s="3" t="s">
        <v>16</v>
      </c>
      <c r="G21" s="37"/>
      <c r="H21" s="40">
        <v>512</v>
      </c>
      <c r="I21" s="6">
        <f t="shared" si="3"/>
        <v>0</v>
      </c>
      <c r="J21" s="8">
        <v>0.2</v>
      </c>
      <c r="K21" s="23">
        <f t="shared" si="4"/>
        <v>0</v>
      </c>
      <c r="L21" s="23">
        <f t="shared" si="5"/>
        <v>0</v>
      </c>
    </row>
    <row r="22" spans="1:19" s="24" customFormat="1" ht="12.75" x14ac:dyDescent="0.2">
      <c r="A22" s="53" t="s">
        <v>12</v>
      </c>
      <c r="B22" s="54"/>
      <c r="C22" s="54"/>
      <c r="D22" s="54"/>
      <c r="E22" s="54"/>
      <c r="F22" s="54"/>
      <c r="G22" s="54"/>
      <c r="H22" s="55"/>
      <c r="I22" s="51">
        <f>SUM(I17:I21)</f>
        <v>0</v>
      </c>
      <c r="J22" s="52"/>
      <c r="K22" s="49">
        <f>SUM(K17:K21)</f>
        <v>0</v>
      </c>
      <c r="L22" s="49">
        <f>SUM(L17:L21)</f>
        <v>0</v>
      </c>
      <c r="M22" s="63"/>
    </row>
    <row r="23" spans="1:19" s="24" customFormat="1" ht="12.75" x14ac:dyDescent="0.2">
      <c r="A23" s="56"/>
      <c r="B23" s="57"/>
      <c r="C23" s="57"/>
      <c r="D23" s="57"/>
      <c r="E23" s="57"/>
      <c r="F23" s="57"/>
      <c r="G23" s="57"/>
      <c r="H23" s="58"/>
      <c r="I23" s="51"/>
      <c r="J23" s="52"/>
      <c r="K23" s="50"/>
      <c r="L23" s="50"/>
      <c r="M23" s="63"/>
    </row>
    <row r="24" spans="1:19" s="24" customFormat="1" ht="35.25" customHeight="1" x14ac:dyDescent="0.2">
      <c r="A24" s="28">
        <v>8</v>
      </c>
      <c r="B24" s="46" t="s">
        <v>30</v>
      </c>
      <c r="C24" s="47"/>
      <c r="D24" s="47"/>
      <c r="E24" s="47"/>
      <c r="F24" s="47"/>
      <c r="G24" s="47"/>
      <c r="H24" s="47"/>
      <c r="I24" s="47"/>
      <c r="J24" s="47"/>
      <c r="K24" s="47"/>
      <c r="L24" s="48"/>
    </row>
    <row r="25" spans="1:19" s="26" customFormat="1" ht="25.5" customHeight="1" x14ac:dyDescent="0.2">
      <c r="A25" s="3" t="s">
        <v>17</v>
      </c>
      <c r="B25" s="34" t="s">
        <v>31</v>
      </c>
      <c r="C25" s="42" t="s">
        <v>66</v>
      </c>
      <c r="D25" s="42" t="s">
        <v>67</v>
      </c>
      <c r="E25" s="41" t="s">
        <v>43</v>
      </c>
      <c r="F25" s="3" t="s">
        <v>16</v>
      </c>
      <c r="G25" s="37"/>
      <c r="H25" s="43">
        <v>495.5</v>
      </c>
      <c r="I25" s="23">
        <f>G25*H25</f>
        <v>0</v>
      </c>
      <c r="J25" s="8">
        <v>0.2</v>
      </c>
      <c r="K25" s="23">
        <f>I25*J25</f>
        <v>0</v>
      </c>
      <c r="L25" s="23">
        <f>K25+I25</f>
        <v>0</v>
      </c>
      <c r="M25" s="25"/>
      <c r="N25" s="25"/>
      <c r="O25" s="25"/>
      <c r="P25" s="59"/>
      <c r="Q25" s="59"/>
      <c r="S25" s="2"/>
    </row>
    <row r="26" spans="1:19" s="26" customFormat="1" ht="25.5" customHeight="1" x14ac:dyDescent="0.2">
      <c r="A26" s="3" t="s">
        <v>18</v>
      </c>
      <c r="B26" s="35" t="s">
        <v>32</v>
      </c>
      <c r="C26" s="42" t="s">
        <v>68</v>
      </c>
      <c r="D26" s="42" t="s">
        <v>69</v>
      </c>
      <c r="E26" s="41" t="s">
        <v>43</v>
      </c>
      <c r="F26" s="3" t="s">
        <v>16</v>
      </c>
      <c r="G26" s="37"/>
      <c r="H26" s="43">
        <v>186</v>
      </c>
      <c r="I26" s="23">
        <f t="shared" ref="I26:I28" si="6">G26*H26</f>
        <v>0</v>
      </c>
      <c r="J26" s="8">
        <v>0.2</v>
      </c>
      <c r="K26" s="23">
        <f t="shared" ref="K26:K28" si="7">I26*J26</f>
        <v>0</v>
      </c>
      <c r="L26" s="23">
        <f t="shared" ref="L26:L28" si="8">K26+I26</f>
        <v>0</v>
      </c>
      <c r="M26" s="25"/>
      <c r="N26" s="25"/>
      <c r="O26" s="25"/>
      <c r="P26" s="59"/>
      <c r="Q26" s="59"/>
    </row>
    <row r="27" spans="1:19" s="26" customFormat="1" ht="25.5" customHeight="1" x14ac:dyDescent="0.2">
      <c r="A27" s="3" t="s">
        <v>19</v>
      </c>
      <c r="B27" s="35" t="s">
        <v>33</v>
      </c>
      <c r="C27" s="42" t="s">
        <v>70</v>
      </c>
      <c r="D27" s="42" t="s">
        <v>71</v>
      </c>
      <c r="E27" s="41" t="s">
        <v>47</v>
      </c>
      <c r="F27" s="3" t="s">
        <v>16</v>
      </c>
      <c r="G27" s="37"/>
      <c r="H27" s="43">
        <v>211</v>
      </c>
      <c r="I27" s="23">
        <f t="shared" si="6"/>
        <v>0</v>
      </c>
      <c r="J27" s="8">
        <v>0.2</v>
      </c>
      <c r="K27" s="23">
        <f t="shared" si="7"/>
        <v>0</v>
      </c>
      <c r="L27" s="23">
        <f t="shared" si="8"/>
        <v>0</v>
      </c>
      <c r="M27" s="25"/>
      <c r="N27" s="25"/>
      <c r="O27" s="25"/>
      <c r="P27" s="59"/>
      <c r="Q27" s="59"/>
    </row>
    <row r="28" spans="1:19" s="11" customFormat="1" ht="25.5" customHeight="1" x14ac:dyDescent="0.2">
      <c r="A28" s="3" t="s">
        <v>20</v>
      </c>
      <c r="B28" s="35" t="s">
        <v>34</v>
      </c>
      <c r="C28" s="42" t="s">
        <v>72</v>
      </c>
      <c r="D28" s="42" t="s">
        <v>73</v>
      </c>
      <c r="E28" s="41" t="s">
        <v>43</v>
      </c>
      <c r="F28" s="3" t="s">
        <v>16</v>
      </c>
      <c r="G28" s="37"/>
      <c r="H28" s="43">
        <v>211</v>
      </c>
      <c r="I28" s="23">
        <f t="shared" si="6"/>
        <v>0</v>
      </c>
      <c r="J28" s="8">
        <v>0.2</v>
      </c>
      <c r="K28" s="23">
        <f t="shared" si="7"/>
        <v>0</v>
      </c>
      <c r="L28" s="23">
        <f t="shared" si="8"/>
        <v>0</v>
      </c>
      <c r="M28" s="16"/>
      <c r="S28" s="10"/>
    </row>
    <row r="29" spans="1:19" s="24" customFormat="1" ht="12.75" x14ac:dyDescent="0.2">
      <c r="A29" s="53" t="s">
        <v>28</v>
      </c>
      <c r="B29" s="64"/>
      <c r="C29" s="54"/>
      <c r="D29" s="54"/>
      <c r="E29" s="54"/>
      <c r="F29" s="54"/>
      <c r="G29" s="54"/>
      <c r="H29" s="55"/>
      <c r="I29" s="51">
        <f>SUM(I25:I28)</f>
        <v>0</v>
      </c>
      <c r="J29" s="52"/>
      <c r="K29" s="49">
        <f>SUM(K25:K28)</f>
        <v>0</v>
      </c>
      <c r="L29" s="49">
        <f>SUM(L25:L28)</f>
        <v>0</v>
      </c>
      <c r="M29" s="63"/>
    </row>
    <row r="30" spans="1:19" s="24" customFormat="1" ht="12.75" x14ac:dyDescent="0.2">
      <c r="A30" s="56"/>
      <c r="B30" s="57"/>
      <c r="C30" s="57"/>
      <c r="D30" s="57"/>
      <c r="E30" s="57"/>
      <c r="F30" s="57"/>
      <c r="G30" s="57"/>
      <c r="H30" s="58"/>
      <c r="I30" s="51"/>
      <c r="J30" s="52"/>
      <c r="K30" s="50"/>
      <c r="L30" s="50"/>
      <c r="M30" s="63"/>
    </row>
    <row r="31" spans="1:19" ht="25.5" customHeight="1" x14ac:dyDescent="0.25">
      <c r="A31" s="60" t="s">
        <v>74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38">
        <f>I9+I14+I22+I29</f>
        <v>0</v>
      </c>
    </row>
    <row r="32" spans="1:19" ht="25.5" customHeight="1" x14ac:dyDescent="0.25">
      <c r="A32" s="60" t="s">
        <v>29</v>
      </c>
      <c r="B32" s="61"/>
      <c r="C32" s="61"/>
      <c r="D32" s="61"/>
      <c r="E32" s="61"/>
      <c r="F32" s="61"/>
      <c r="G32" s="61"/>
      <c r="H32" s="61"/>
      <c r="I32" s="61"/>
      <c r="J32" s="61"/>
      <c r="K32" s="62"/>
      <c r="L32" s="38">
        <f>K9+K14+K22+K29</f>
        <v>0</v>
      </c>
    </row>
    <row r="33" spans="1:12" ht="25.5" customHeight="1" x14ac:dyDescent="0.25">
      <c r="A33" s="60" t="s">
        <v>75</v>
      </c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38">
        <f>L31+L32</f>
        <v>0</v>
      </c>
    </row>
    <row r="34" spans="1:12" x14ac:dyDescent="0.25">
      <c r="A34" s="12"/>
      <c r="B34" s="11"/>
      <c r="C34" s="11"/>
      <c r="D34" s="11"/>
      <c r="E34" s="11"/>
      <c r="F34" s="11"/>
      <c r="G34" s="32"/>
      <c r="H34" s="16"/>
      <c r="I34" s="16"/>
      <c r="J34" s="13"/>
      <c r="K34" s="14"/>
      <c r="L34" s="15"/>
    </row>
    <row r="35" spans="1:12" x14ac:dyDescent="0.25">
      <c r="A35" s="17"/>
      <c r="B35" s="18"/>
      <c r="C35" s="18"/>
      <c r="D35" s="18"/>
      <c r="E35" s="18"/>
      <c r="F35" s="18"/>
      <c r="G35" s="19"/>
      <c r="H35" s="30"/>
      <c r="I35" s="30"/>
      <c r="J35" s="18"/>
      <c r="K35" s="18"/>
      <c r="L35" s="19"/>
    </row>
  </sheetData>
  <mergeCells count="36">
    <mergeCell ref="M9:M10"/>
    <mergeCell ref="M14:M15"/>
    <mergeCell ref="B24:L24"/>
    <mergeCell ref="A29:H30"/>
    <mergeCell ref="I29:I30"/>
    <mergeCell ref="J29:J30"/>
    <mergeCell ref="K29:K30"/>
    <mergeCell ref="L29:L30"/>
    <mergeCell ref="L22:L23"/>
    <mergeCell ref="M22:M23"/>
    <mergeCell ref="M29:M30"/>
    <mergeCell ref="B11:L11"/>
    <mergeCell ref="B16:L16"/>
    <mergeCell ref="P27:Q27"/>
    <mergeCell ref="A31:K31"/>
    <mergeCell ref="A32:K32"/>
    <mergeCell ref="A33:K33"/>
    <mergeCell ref="P26:Q26"/>
    <mergeCell ref="P25:Q25"/>
    <mergeCell ref="A14:H15"/>
    <mergeCell ref="K14:K15"/>
    <mergeCell ref="L14:L15"/>
    <mergeCell ref="I14:I15"/>
    <mergeCell ref="J14:J15"/>
    <mergeCell ref="A22:H23"/>
    <mergeCell ref="K22:K23"/>
    <mergeCell ref="I22:I23"/>
    <mergeCell ref="J22:J23"/>
    <mergeCell ref="A1:L1"/>
    <mergeCell ref="B4:L4"/>
    <mergeCell ref="K9:K10"/>
    <mergeCell ref="L9:L10"/>
    <mergeCell ref="I9:I10"/>
    <mergeCell ref="J9:J10"/>
    <mergeCell ref="A9:H10"/>
    <mergeCell ref="A2:K2"/>
  </mergeCells>
  <phoneticPr fontId="19" type="noConversion"/>
  <pageMargins left="0.45" right="0.4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ugovora</vt:lpstr>
      <vt:lpstr>'prilog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Mihailo Minić</cp:lastModifiedBy>
  <cp:lastPrinted>2021-04-13T08:29:19Z</cp:lastPrinted>
  <dcterms:created xsi:type="dcterms:W3CDTF">2019-04-12T10:53:43Z</dcterms:created>
  <dcterms:modified xsi:type="dcterms:W3CDTF">2023-09-18T09:46:01Z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