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1.08.2014\BEKA\BEKA DOKUMENTA\POSTUPCI\2024\Testovi za serologiju\OS\"/>
    </mc:Choice>
  </mc:AlternateContent>
  <bookViews>
    <workbookView xWindow="0" yWindow="0" windowWidth="28800" windowHeight="12300"/>
  </bookViews>
  <sheets>
    <sheet name="Prilog 1 ugovora" sheetId="1" r:id="rId1"/>
  </sheets>
  <definedNames>
    <definedName name="_xlnm.Print_Area" localSheetId="0">'Prilog 1 ugovora'!$A$1:$L$37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K30" i="1" s="1"/>
  <c r="L30" i="1" s="1"/>
  <c r="I29" i="1"/>
  <c r="K29" i="1" s="1"/>
  <c r="L29" i="1" s="1"/>
  <c r="I28" i="1"/>
  <c r="K28" i="1" s="1"/>
  <c r="L28" i="1" s="1"/>
  <c r="I27" i="1"/>
  <c r="K27" i="1" s="1"/>
  <c r="L27" i="1" s="1"/>
  <c r="L31" i="1" l="1"/>
  <c r="I31" i="1"/>
  <c r="K31" i="1"/>
  <c r="I21" i="1"/>
  <c r="K21" i="1" s="1"/>
  <c r="L21" i="1" s="1"/>
  <c r="I22" i="1"/>
  <c r="I23" i="1"/>
  <c r="K23" i="1" s="1"/>
  <c r="L23" i="1" s="1"/>
  <c r="I20" i="1"/>
  <c r="I16" i="1"/>
  <c r="K16" i="1" s="1"/>
  <c r="I15" i="1"/>
  <c r="I9" i="1"/>
  <c r="K9" i="1" s="1"/>
  <c r="I10" i="1"/>
  <c r="K10" i="1" s="1"/>
  <c r="L10" i="1" s="1"/>
  <c r="I11" i="1"/>
  <c r="K11" i="1" s="1"/>
  <c r="L11" i="1" s="1"/>
  <c r="I8" i="1"/>
  <c r="K8" i="1" s="1"/>
  <c r="L8" i="1" s="1"/>
  <c r="K20" i="1" l="1"/>
  <c r="I24" i="1"/>
  <c r="I17" i="1"/>
  <c r="L16" i="1"/>
  <c r="I12" i="1"/>
  <c r="L9" i="1"/>
  <c r="L12" i="1" s="1"/>
  <c r="K12" i="1"/>
  <c r="K22" i="1"/>
  <c r="K15" i="1"/>
  <c r="K17" i="1" s="1"/>
  <c r="L33" i="1" l="1"/>
  <c r="L20" i="1"/>
  <c r="K24" i="1"/>
  <c r="L34" i="1" s="1"/>
  <c r="L15" i="1"/>
  <c r="L17" i="1" s="1"/>
  <c r="L22" i="1"/>
  <c r="L24" i="1" l="1"/>
  <c r="L35" i="1" s="1"/>
</calcChain>
</file>

<file path=xl/sharedStrings.xml><?xml version="1.0" encoding="utf-8"?>
<sst xmlns="http://schemas.openxmlformats.org/spreadsheetml/2006/main" count="110" uniqueCount="75">
  <si>
    <t>Назив партије/ставке</t>
  </si>
  <si>
    <t>Тестови Abbott Architect CLIA anti-HCV или одговарајући</t>
  </si>
  <si>
    <t>Тестови Abbott Architect CLIA anti-ТP (sifilis) или одговарајући</t>
  </si>
  <si>
    <t>Тестови Abbott Architect CLIA HBsAg или одговарајући</t>
  </si>
  <si>
    <t>Тестови Abbott Architect CLIA anti-HBc At или одговарајући</t>
  </si>
  <si>
    <t>Тестови Abbott Architect CLIA за неутрализацију HBsAg или одговарајући</t>
  </si>
  <si>
    <t>Тестови Abbott Alinity S CLIA anti-HCV или одговарајући</t>
  </si>
  <si>
    <t>Тестови Abbott Alinity S CLIA anti-ТP (sifilis) или одговарајући</t>
  </si>
  <si>
    <t>Тестови Abbott Alinity S CLIA HBsAg или одговарајући</t>
  </si>
  <si>
    <t>Jединична цена</t>
  </si>
  <si>
    <t>Укупно за партију 3:</t>
  </si>
  <si>
    <t>Укупно за партију 2:</t>
  </si>
  <si>
    <t>Укупно за партију 4: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</si>
  <si>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</si>
  <si>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</si>
  <si>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</si>
  <si>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</si>
  <si>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</si>
  <si>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</si>
  <si>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</si>
  <si>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</si>
  <si>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</si>
  <si>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</si>
  <si>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Тестови зa  имуносеролошко тестирање маркера трансфузијом преносивих инфекција код давалаца крви методом хемилуминисценције (CLIA) за апарат Abbott Architect са одговарајућим потрошним материјалом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</si>
  <si>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Abbott Alinity S са одговарајућим потрошним материјалом</t>
  </si>
  <si>
    <t>Тестови Abbott Architect CLIA HIV Ag/Ab или одговарајући</t>
  </si>
  <si>
    <t>Тестови зa  имуносеролошко тестирање маркера трансфузијом преносивих инфекција код давалаца крви методом хемилуминисценције (CLIA) за апарат Abbott Architect са одговарајућим потрошним материјалом – додатни тестови</t>
  </si>
  <si>
    <t>Тестови Abbott Alinity S CLIA HIV Ag/Ab или одговарајући</t>
  </si>
  <si>
    <t>Укупно за партију 8:</t>
  </si>
  <si>
    <t>ИЗНОС ПДВ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</si>
  <si>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Abbott Alinity i, са одговарајућим потрошним материјалом</t>
  </si>
  <si>
    <t>Тестови Abbott Alinity i CLIA anti-HCV или одговарајући</t>
  </si>
  <si>
    <t>Тестови Abbott Alinity i CLIA anti-ТP (sifilis) или одговарајући</t>
  </si>
  <si>
    <t>Тестови Abbott Alinity i CLIA HBsAg или одговарајући</t>
  </si>
  <si>
    <t>Тестови Abbott Alinity i CLIA HIV Ag/Ab или одговарајући</t>
  </si>
  <si>
    <t>Укупна цена без ПДВ</t>
  </si>
  <si>
    <t xml:space="preserve"> Стопа ПДВ</t>
  </si>
  <si>
    <t>Износ ПДВ</t>
  </si>
  <si>
    <t>Укупна цена са ПДВ</t>
  </si>
  <si>
    <t xml:space="preserve">Количина        </t>
  </si>
  <si>
    <t>6C37-28; 6C37-33 ; 6C37-38</t>
  </si>
  <si>
    <t>Abbott GmbH</t>
  </si>
  <si>
    <t>Architect Syphilis TP</t>
  </si>
  <si>
    <t>8D06-32; 8D06-42</t>
  </si>
  <si>
    <t>2G22-25; 2G22-30;2G22-35</t>
  </si>
  <si>
    <t>Architect HIV Ag/Ab Combo</t>
  </si>
  <si>
    <t>4J27-27; 4J27-32; 4J27-37</t>
  </si>
  <si>
    <t>Architect Anti-HBc II</t>
  </si>
  <si>
    <t>8L44-25</t>
  </si>
  <si>
    <t>2G23-25</t>
  </si>
  <si>
    <t>Alinity s Anti-HCV II</t>
  </si>
  <si>
    <t>4W56-55</t>
  </si>
  <si>
    <t>Alinity s Syphilis</t>
  </si>
  <si>
    <t>6P09-55</t>
  </si>
  <si>
    <t>Alinity s HBsAg</t>
  </si>
  <si>
    <t>6P02-55</t>
  </si>
  <si>
    <t>Alinity s HIV Ag/Ab Combo</t>
  </si>
  <si>
    <t>6P01-55</t>
  </si>
  <si>
    <t>Alinity i Anti-HCV</t>
  </si>
  <si>
    <t>8P06-23; 8P06-33</t>
  </si>
  <si>
    <t>Alinity i Syphilis</t>
  </si>
  <si>
    <t>7P60-22; 7P60-32</t>
  </si>
  <si>
    <t>8P10-22; 8P10-32</t>
  </si>
  <si>
    <t>Alinity i HIV Ag/Ab Combo</t>
  </si>
  <si>
    <t>8P07-22; 8P07-32</t>
  </si>
  <si>
    <t>Architect Anti-HCV</t>
  </si>
  <si>
    <t>Architect HBsAg Qualitative II</t>
  </si>
  <si>
    <t>Abbott Ireland Diagnostics Division</t>
  </si>
  <si>
    <t>Architect HBsAg Qualitative II Confirmatory</t>
  </si>
  <si>
    <t>Alinity i HBsAg Qualitative II</t>
  </si>
  <si>
    <t xml:space="preserve">ПРИЛОГ 1 УГОВОРА - СПЕЦИФИКАЦИЈА ДОБАРА СА ЦЕНАМА </t>
  </si>
  <si>
    <t>ЈАВНА НАБАВКА ТЕСТОВИ ЗА ИМУНОСЕРОЛОШКО ТЕСТИРАЊЕ МАРКЕРА ТРАНСФУЗИЈОМ ПРЕНОСИВИХ ИНФЕКЦИЈА КОД ДАВАЛАЦА КРВИ 
БРОЈ ЈН 404-1-110/24-69</t>
  </si>
  <si>
    <t>Назив добављача: MAGNA PHARMACIA DOO BEOGRAD</t>
  </si>
  <si>
    <t>УКУПНА ВРЕДНОСТ УГОВОРА БЕЗ ПДВ</t>
  </si>
  <si>
    <t>УКУПНА ВРЕДНОСТ УГОВОРА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</si>
</sst>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indexed="8"/>
      <name val="Calibri"/>
      <family val="2"/>
      <charset val="238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3" fontId="8" fillId="0" borderId="0" xfId="1" applyNumberFormat="1" applyFont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18" fillId="0" borderId="0" xfId="1" applyFont="1" applyAlignment="1">
      <alignment vertical="center" wrapText="1"/>
    </xf>
    <xf numFmtId="0" fontId="16" fillId="0" borderId="0" xfId="0" applyFont="1"/>
    <xf numFmtId="0" fontId="3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justify" vertical="center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4" fontId="7" fillId="0" borderId="0" xfId="0" applyNumberFormat="1" applyFont="1"/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right" vertical="center" wrapText="1"/>
    </xf>
    <xf numFmtId="0" fontId="18" fillId="2" borderId="4" xfId="1" applyFont="1" applyFill="1" applyBorder="1" applyAlignment="1">
      <alignment horizontal="right" vertical="center" wrapText="1"/>
    </xf>
    <xf numFmtId="0" fontId="18" fillId="2" borderId="5" xfId="1" applyFont="1" applyFill="1" applyBorder="1" applyAlignment="1">
      <alignment horizontal="right" vertical="center" wrapText="1"/>
    </xf>
    <xf numFmtId="0" fontId="18" fillId="2" borderId="6" xfId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8" fillId="3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Normal="100" workbookViewId="0">
      <selection activeCell="A4" sqref="A4:B4"/>
    </sheetView>
  </sheetViews>
  <sheetFormatPr defaultRowHeight="15" x14ac:dyDescent="0.25"/>
  <cols>
    <col min="1" max="1" width="12.28515625" customWidth="1"/>
    <col min="2" max="2" width="51.140625" customWidth="1"/>
    <col min="3" max="3" width="23.42578125" customWidth="1"/>
    <col min="4" max="4" width="20.7109375" customWidth="1"/>
    <col min="5" max="5" width="16.85546875" customWidth="1"/>
    <col min="6" max="6" width="10" bestFit="1" customWidth="1"/>
    <col min="7" max="7" width="10.140625" style="33" bestFit="1" customWidth="1"/>
    <col min="8" max="8" width="11.140625" style="9" bestFit="1" customWidth="1"/>
    <col min="9" max="9" width="18" style="9" customWidth="1"/>
    <col min="10" max="10" width="11.7109375" style="7" customWidth="1"/>
    <col min="11" max="11" width="13.85546875" style="9" customWidth="1"/>
    <col min="12" max="12" width="16.85546875" style="9" customWidth="1"/>
    <col min="14" max="14" width="12.7109375" style="44" bestFit="1" customWidth="1"/>
  </cols>
  <sheetData>
    <row r="1" spans="1:14" s="1" customFormat="1" ht="39" customHeight="1" x14ac:dyDescent="0.25">
      <c r="A1" s="65" t="s">
        <v>70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27"/>
      <c r="N1" s="43"/>
    </row>
    <row r="2" spans="1:14" s="1" customFormat="1" ht="35.25" customHeight="1" x14ac:dyDescent="0.25">
      <c r="A2" s="65" t="s">
        <v>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27"/>
      <c r="N2" s="43"/>
    </row>
    <row r="3" spans="1:14" s="1" customFormat="1" ht="21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7"/>
      <c r="N3" s="43"/>
    </row>
    <row r="4" spans="1:14" s="1" customFormat="1" ht="21.75" customHeight="1" x14ac:dyDescent="0.25">
      <c r="A4" s="65" t="s">
        <v>72</v>
      </c>
      <c r="B4" s="65"/>
      <c r="C4" s="41"/>
      <c r="D4" s="41"/>
      <c r="E4" s="41"/>
      <c r="F4" s="41"/>
      <c r="G4" s="41"/>
      <c r="H4" s="41"/>
      <c r="I4" s="41"/>
      <c r="J4" s="41"/>
      <c r="K4" s="41"/>
      <c r="L4" s="41"/>
      <c r="M4" s="27"/>
      <c r="N4" s="43"/>
    </row>
    <row r="5" spans="1:14" s="1" customFormat="1" ht="21.7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27"/>
      <c r="N5" s="43"/>
    </row>
    <row r="6" spans="1:14" ht="39" customHeight="1" x14ac:dyDescent="0.25">
      <c r="A6" s="22" t="s">
        <v>21</v>
      </c>
      <c r="B6" s="22" t="s">
        <v>0</v>
      </c>
      <c r="C6" s="22" t="s">
        <v>13</v>
      </c>
      <c r="D6" s="36" t="s">
        <v>22</v>
      </c>
      <c r="E6" s="22" t="s">
        <v>14</v>
      </c>
      <c r="F6" s="22" t="s">
        <v>15</v>
      </c>
      <c r="G6" s="31" t="s">
        <v>39</v>
      </c>
      <c r="H6" s="29" t="s">
        <v>9</v>
      </c>
      <c r="I6" s="29" t="s">
        <v>35</v>
      </c>
      <c r="J6" s="20" t="s">
        <v>36</v>
      </c>
      <c r="K6" s="21" t="s">
        <v>37</v>
      </c>
      <c r="L6" s="21" t="s">
        <v>38</v>
      </c>
    </row>
    <row r="7" spans="1:14" s="24" customFormat="1" ht="33" customHeight="1" x14ac:dyDescent="0.2">
      <c r="A7" s="28">
        <v>2</v>
      </c>
      <c r="B7" s="46" t="s">
        <v>23</v>
      </c>
      <c r="C7" s="47"/>
      <c r="D7" s="47"/>
      <c r="E7" s="47"/>
      <c r="F7" s="47"/>
      <c r="G7" s="47"/>
      <c r="H7" s="47"/>
      <c r="I7" s="47"/>
      <c r="J7" s="47"/>
      <c r="K7" s="47"/>
      <c r="L7" s="48"/>
      <c r="N7" s="45"/>
    </row>
    <row r="8" spans="1:14" s="24" customFormat="1" ht="20.100000000000001" customHeight="1" x14ac:dyDescent="0.2">
      <c r="A8" s="3" t="s">
        <v>17</v>
      </c>
      <c r="B8" s="5" t="s">
        <v>1</v>
      </c>
      <c r="C8" s="35" t="s">
        <v>65</v>
      </c>
      <c r="D8" s="38" t="s">
        <v>40</v>
      </c>
      <c r="E8" s="35" t="s">
        <v>41</v>
      </c>
      <c r="F8" s="3" t="s">
        <v>16</v>
      </c>
      <c r="G8" s="37"/>
      <c r="H8" s="6">
        <v>523.25</v>
      </c>
      <c r="I8" s="6">
        <f>H8*G8</f>
        <v>0</v>
      </c>
      <c r="J8" s="8">
        <v>0.2</v>
      </c>
      <c r="K8" s="23">
        <f>I8*J8</f>
        <v>0</v>
      </c>
      <c r="L8" s="23">
        <f>I8+K8</f>
        <v>0</v>
      </c>
      <c r="N8" s="45"/>
    </row>
    <row r="9" spans="1:14" s="24" customFormat="1" ht="25.5" x14ac:dyDescent="0.2">
      <c r="A9" s="3" t="s">
        <v>18</v>
      </c>
      <c r="B9" s="5" t="s">
        <v>2</v>
      </c>
      <c r="C9" s="35" t="s">
        <v>42</v>
      </c>
      <c r="D9" s="38" t="s">
        <v>43</v>
      </c>
      <c r="E9" s="35" t="s">
        <v>41</v>
      </c>
      <c r="F9" s="3" t="s">
        <v>16</v>
      </c>
      <c r="G9" s="37"/>
      <c r="H9" s="6">
        <v>132.25</v>
      </c>
      <c r="I9" s="6">
        <f t="shared" ref="I9:I11" si="0">H9*G9</f>
        <v>0</v>
      </c>
      <c r="J9" s="8">
        <v>0.2</v>
      </c>
      <c r="K9" s="23">
        <f t="shared" ref="K9:K11" si="1">I9*J9</f>
        <v>0</v>
      </c>
      <c r="L9" s="23">
        <f t="shared" ref="L9:L11" si="2">I9+K9</f>
        <v>0</v>
      </c>
      <c r="N9" s="45"/>
    </row>
    <row r="10" spans="1:14" s="24" customFormat="1" ht="36" x14ac:dyDescent="0.2">
      <c r="A10" s="3" t="s">
        <v>19</v>
      </c>
      <c r="B10" s="5" t="s">
        <v>3</v>
      </c>
      <c r="C10" s="35" t="s">
        <v>66</v>
      </c>
      <c r="D10" s="38" t="s">
        <v>44</v>
      </c>
      <c r="E10" s="42" t="s">
        <v>67</v>
      </c>
      <c r="F10" s="3" t="s">
        <v>16</v>
      </c>
      <c r="G10" s="37"/>
      <c r="H10" s="6">
        <v>155.25</v>
      </c>
      <c r="I10" s="6">
        <f t="shared" si="0"/>
        <v>0</v>
      </c>
      <c r="J10" s="8">
        <v>0.2</v>
      </c>
      <c r="K10" s="23">
        <f t="shared" si="1"/>
        <v>0</v>
      </c>
      <c r="L10" s="23">
        <f t="shared" si="2"/>
        <v>0</v>
      </c>
      <c r="N10" s="45"/>
    </row>
    <row r="11" spans="1:14" s="24" customFormat="1" ht="20.100000000000001" customHeight="1" x14ac:dyDescent="0.2">
      <c r="A11" s="3" t="s">
        <v>20</v>
      </c>
      <c r="B11" s="5" t="s">
        <v>25</v>
      </c>
      <c r="C11" s="35" t="s">
        <v>45</v>
      </c>
      <c r="D11" s="38" t="s">
        <v>46</v>
      </c>
      <c r="E11" s="35" t="s">
        <v>41</v>
      </c>
      <c r="F11" s="3" t="s">
        <v>16</v>
      </c>
      <c r="G11" s="37"/>
      <c r="H11" s="6">
        <v>189.74999999999997</v>
      </c>
      <c r="I11" s="6">
        <f t="shared" si="0"/>
        <v>0</v>
      </c>
      <c r="J11" s="8">
        <v>0.2</v>
      </c>
      <c r="K11" s="23">
        <f t="shared" si="1"/>
        <v>0</v>
      </c>
      <c r="L11" s="23">
        <f t="shared" si="2"/>
        <v>0</v>
      </c>
      <c r="N11" s="45"/>
    </row>
    <row r="12" spans="1:14" s="24" customFormat="1" ht="12.75" customHeight="1" x14ac:dyDescent="0.2">
      <c r="A12" s="49" t="s">
        <v>11</v>
      </c>
      <c r="B12" s="51"/>
      <c r="C12" s="51"/>
      <c r="D12" s="51"/>
      <c r="E12" s="51"/>
      <c r="F12" s="51"/>
      <c r="G12" s="51"/>
      <c r="H12" s="52"/>
      <c r="I12" s="56">
        <f>SUM(I8:I11)</f>
        <v>0</v>
      </c>
      <c r="J12" s="57"/>
      <c r="K12" s="58">
        <f>SUM(K8:K11)</f>
        <v>0</v>
      </c>
      <c r="L12" s="58">
        <f>SUM(L8:L11)</f>
        <v>0</v>
      </c>
      <c r="N12" s="45"/>
    </row>
    <row r="13" spans="1:14" s="24" customFormat="1" ht="12.75" x14ac:dyDescent="0.2">
      <c r="A13" s="53"/>
      <c r="B13" s="54"/>
      <c r="C13" s="54"/>
      <c r="D13" s="54"/>
      <c r="E13" s="54"/>
      <c r="F13" s="54"/>
      <c r="G13" s="54"/>
      <c r="H13" s="55"/>
      <c r="I13" s="56"/>
      <c r="J13" s="57"/>
      <c r="K13" s="59"/>
      <c r="L13" s="59"/>
      <c r="N13" s="45"/>
    </row>
    <row r="14" spans="1:14" s="24" customFormat="1" ht="30" customHeight="1" x14ac:dyDescent="0.2">
      <c r="A14" s="28">
        <v>3</v>
      </c>
      <c r="B14" s="64" t="s">
        <v>26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N14" s="45"/>
    </row>
    <row r="15" spans="1:14" s="24" customFormat="1" ht="25.5" x14ac:dyDescent="0.2">
      <c r="A15" s="3" t="s">
        <v>17</v>
      </c>
      <c r="B15" s="5" t="s">
        <v>4</v>
      </c>
      <c r="C15" s="35" t="s">
        <v>47</v>
      </c>
      <c r="D15" s="35" t="s">
        <v>48</v>
      </c>
      <c r="E15" s="35" t="s">
        <v>41</v>
      </c>
      <c r="F15" s="3" t="s">
        <v>16</v>
      </c>
      <c r="G15" s="37"/>
      <c r="H15" s="6">
        <v>736</v>
      </c>
      <c r="I15" s="6">
        <f>G15*H15</f>
        <v>0</v>
      </c>
      <c r="J15" s="8">
        <v>0.2</v>
      </c>
      <c r="K15" s="23">
        <f>I15*J15</f>
        <v>0</v>
      </c>
      <c r="L15" s="23">
        <f>I15+K15</f>
        <v>0</v>
      </c>
      <c r="N15" s="45"/>
    </row>
    <row r="16" spans="1:14" s="24" customFormat="1" ht="36" x14ac:dyDescent="0.2">
      <c r="A16" s="3" t="s">
        <v>18</v>
      </c>
      <c r="B16" s="5" t="s">
        <v>5</v>
      </c>
      <c r="C16" s="35" t="s">
        <v>68</v>
      </c>
      <c r="D16" s="35" t="s">
        <v>49</v>
      </c>
      <c r="E16" s="42" t="s">
        <v>67</v>
      </c>
      <c r="F16" s="3" t="s">
        <v>16</v>
      </c>
      <c r="G16" s="37"/>
      <c r="H16" s="6">
        <v>1954.9999999999998</v>
      </c>
      <c r="I16" s="6">
        <f>G16*H16</f>
        <v>0</v>
      </c>
      <c r="J16" s="8">
        <v>0.2</v>
      </c>
      <c r="K16" s="23">
        <f>I16*J16</f>
        <v>0</v>
      </c>
      <c r="L16" s="23">
        <f>I16+K16</f>
        <v>0</v>
      </c>
      <c r="N16" s="45"/>
    </row>
    <row r="17" spans="1:17" s="24" customFormat="1" ht="12.75" customHeight="1" x14ac:dyDescent="0.2">
      <c r="A17" s="49" t="s">
        <v>10</v>
      </c>
      <c r="B17" s="51"/>
      <c r="C17" s="51"/>
      <c r="D17" s="51"/>
      <c r="E17" s="51"/>
      <c r="F17" s="51"/>
      <c r="G17" s="51"/>
      <c r="H17" s="52"/>
      <c r="I17" s="56">
        <f>SUM(I15:I16)</f>
        <v>0</v>
      </c>
      <c r="J17" s="57"/>
      <c r="K17" s="58">
        <f>SUM(K15:K16)</f>
        <v>0</v>
      </c>
      <c r="L17" s="58">
        <f>SUM(L15:L16)</f>
        <v>0</v>
      </c>
      <c r="N17" s="45"/>
    </row>
    <row r="18" spans="1:17" s="24" customFormat="1" ht="12.75" x14ac:dyDescent="0.2">
      <c r="A18" s="53"/>
      <c r="B18" s="54"/>
      <c r="C18" s="54"/>
      <c r="D18" s="54"/>
      <c r="E18" s="54"/>
      <c r="F18" s="54"/>
      <c r="G18" s="54"/>
      <c r="H18" s="55"/>
      <c r="I18" s="56"/>
      <c r="J18" s="57"/>
      <c r="K18" s="59"/>
      <c r="L18" s="59"/>
      <c r="N18" s="45"/>
    </row>
    <row r="19" spans="1:17" s="24" customFormat="1" ht="37.5" customHeight="1" x14ac:dyDescent="0.2">
      <c r="A19" s="28">
        <v>4</v>
      </c>
      <c r="B19" s="46" t="s">
        <v>24</v>
      </c>
      <c r="C19" s="47"/>
      <c r="D19" s="47"/>
      <c r="E19" s="47"/>
      <c r="F19" s="47"/>
      <c r="G19" s="47"/>
      <c r="H19" s="47"/>
      <c r="I19" s="47"/>
      <c r="J19" s="47"/>
      <c r="K19" s="47"/>
      <c r="L19" s="48"/>
      <c r="N19" s="45"/>
    </row>
    <row r="20" spans="1:17" s="24" customFormat="1" ht="20.100000000000001" customHeight="1" x14ac:dyDescent="0.2">
      <c r="A20" s="3" t="s">
        <v>17</v>
      </c>
      <c r="B20" s="4" t="s">
        <v>6</v>
      </c>
      <c r="C20" s="34" t="s">
        <v>50</v>
      </c>
      <c r="D20" s="34" t="s">
        <v>51</v>
      </c>
      <c r="E20" s="34" t="s">
        <v>41</v>
      </c>
      <c r="F20" s="3" t="s">
        <v>16</v>
      </c>
      <c r="G20" s="37"/>
      <c r="H20" s="6">
        <v>495.5</v>
      </c>
      <c r="I20" s="6">
        <f>H20*G20</f>
        <v>0</v>
      </c>
      <c r="J20" s="8">
        <v>0.2</v>
      </c>
      <c r="K20" s="23">
        <f>I20*J20</f>
        <v>0</v>
      </c>
      <c r="L20" s="23">
        <f>I20+K20</f>
        <v>0</v>
      </c>
      <c r="N20" s="45"/>
    </row>
    <row r="21" spans="1:17" s="24" customFormat="1" ht="25.5" x14ac:dyDescent="0.2">
      <c r="A21" s="3" t="s">
        <v>18</v>
      </c>
      <c r="B21" s="5" t="s">
        <v>7</v>
      </c>
      <c r="C21" s="35" t="s">
        <v>52</v>
      </c>
      <c r="D21" s="35" t="s">
        <v>53</v>
      </c>
      <c r="E21" s="35" t="s">
        <v>41</v>
      </c>
      <c r="F21" s="3" t="s">
        <v>16</v>
      </c>
      <c r="G21" s="37"/>
      <c r="H21" s="6">
        <v>186</v>
      </c>
      <c r="I21" s="6">
        <f t="shared" ref="I21:I23" si="3">H21*G21</f>
        <v>0</v>
      </c>
      <c r="J21" s="8">
        <v>0.2</v>
      </c>
      <c r="K21" s="23">
        <f t="shared" ref="K21:K23" si="4">I21*J21</f>
        <v>0</v>
      </c>
      <c r="L21" s="23">
        <f t="shared" ref="L21:L23" si="5">I21+K21</f>
        <v>0</v>
      </c>
      <c r="N21" s="45"/>
    </row>
    <row r="22" spans="1:17" s="24" customFormat="1" ht="36" x14ac:dyDescent="0.2">
      <c r="A22" s="3" t="s">
        <v>19</v>
      </c>
      <c r="B22" s="5" t="s">
        <v>8</v>
      </c>
      <c r="C22" s="35" t="s">
        <v>54</v>
      </c>
      <c r="D22" s="35" t="s">
        <v>55</v>
      </c>
      <c r="E22" s="42" t="s">
        <v>67</v>
      </c>
      <c r="F22" s="3" t="s">
        <v>16</v>
      </c>
      <c r="G22" s="37"/>
      <c r="H22" s="6">
        <v>211</v>
      </c>
      <c r="I22" s="6">
        <f t="shared" si="3"/>
        <v>0</v>
      </c>
      <c r="J22" s="8">
        <v>0.2</v>
      </c>
      <c r="K22" s="23">
        <f t="shared" si="4"/>
        <v>0</v>
      </c>
      <c r="L22" s="23">
        <f t="shared" si="5"/>
        <v>0</v>
      </c>
      <c r="N22" s="45"/>
    </row>
    <row r="23" spans="1:17" s="24" customFormat="1" ht="20.100000000000001" customHeight="1" x14ac:dyDescent="0.2">
      <c r="A23" s="3" t="s">
        <v>20</v>
      </c>
      <c r="B23" s="5" t="s">
        <v>27</v>
      </c>
      <c r="C23" s="35" t="s">
        <v>56</v>
      </c>
      <c r="D23" s="35" t="s">
        <v>57</v>
      </c>
      <c r="E23" s="35" t="s">
        <v>41</v>
      </c>
      <c r="F23" s="3" t="s">
        <v>16</v>
      </c>
      <c r="G23" s="37"/>
      <c r="H23" s="6">
        <v>211</v>
      </c>
      <c r="I23" s="6">
        <f t="shared" si="3"/>
        <v>0</v>
      </c>
      <c r="J23" s="8">
        <v>0.2</v>
      </c>
      <c r="K23" s="23">
        <f t="shared" si="4"/>
        <v>0</v>
      </c>
      <c r="L23" s="23">
        <f t="shared" si="5"/>
        <v>0</v>
      </c>
      <c r="N23" s="45"/>
    </row>
    <row r="24" spans="1:17" s="24" customFormat="1" ht="12.75" customHeight="1" x14ac:dyDescent="0.2">
      <c r="A24" s="49" t="s">
        <v>12</v>
      </c>
      <c r="B24" s="51"/>
      <c r="C24" s="51"/>
      <c r="D24" s="51"/>
      <c r="E24" s="51"/>
      <c r="F24" s="51"/>
      <c r="G24" s="51"/>
      <c r="H24" s="52"/>
      <c r="I24" s="56">
        <f>SUM(I20:I23)</f>
        <v>0</v>
      </c>
      <c r="J24" s="57"/>
      <c r="K24" s="58">
        <f>SUM(K20:K23)</f>
        <v>0</v>
      </c>
      <c r="L24" s="58">
        <f>SUM(L20:L23)</f>
        <v>0</v>
      </c>
      <c r="N24" s="45"/>
    </row>
    <row r="25" spans="1:17" s="24" customFormat="1" ht="12.75" x14ac:dyDescent="0.2">
      <c r="A25" s="53"/>
      <c r="B25" s="54"/>
      <c r="C25" s="54"/>
      <c r="D25" s="54"/>
      <c r="E25" s="54"/>
      <c r="F25" s="54"/>
      <c r="G25" s="54"/>
      <c r="H25" s="55"/>
      <c r="I25" s="56"/>
      <c r="J25" s="57"/>
      <c r="K25" s="59"/>
      <c r="L25" s="59"/>
      <c r="N25" s="45"/>
    </row>
    <row r="26" spans="1:17" s="24" customFormat="1" ht="35.25" customHeight="1" x14ac:dyDescent="0.2">
      <c r="A26" s="28">
        <v>8</v>
      </c>
      <c r="B26" s="46" t="s">
        <v>30</v>
      </c>
      <c r="C26" s="47"/>
      <c r="D26" s="47"/>
      <c r="E26" s="47"/>
      <c r="F26" s="47"/>
      <c r="G26" s="47"/>
      <c r="H26" s="47"/>
      <c r="I26" s="47"/>
      <c r="J26" s="47"/>
      <c r="K26" s="47"/>
      <c r="L26" s="48"/>
      <c r="N26" s="45"/>
    </row>
    <row r="27" spans="1:17" s="26" customFormat="1" ht="25.5" customHeight="1" x14ac:dyDescent="0.2">
      <c r="A27" s="3" t="s">
        <v>17</v>
      </c>
      <c r="B27" s="34" t="s">
        <v>31</v>
      </c>
      <c r="C27" s="39" t="s">
        <v>58</v>
      </c>
      <c r="D27" s="39" t="s">
        <v>59</v>
      </c>
      <c r="E27" s="34" t="s">
        <v>41</v>
      </c>
      <c r="F27" s="3" t="s">
        <v>16</v>
      </c>
      <c r="G27" s="37"/>
      <c r="H27" s="6">
        <v>495.5</v>
      </c>
      <c r="I27" s="23">
        <f>G27*H27</f>
        <v>0</v>
      </c>
      <c r="J27" s="8">
        <v>0.2</v>
      </c>
      <c r="K27" s="23">
        <f>I27*J27</f>
        <v>0</v>
      </c>
      <c r="L27" s="23">
        <f>K27+I27</f>
        <v>0</v>
      </c>
      <c r="M27" s="25"/>
      <c r="N27" s="60"/>
      <c r="O27" s="60"/>
      <c r="Q27" s="2"/>
    </row>
    <row r="28" spans="1:17" s="26" customFormat="1" ht="25.5" customHeight="1" x14ac:dyDescent="0.2">
      <c r="A28" s="3" t="s">
        <v>18</v>
      </c>
      <c r="B28" s="35" t="s">
        <v>32</v>
      </c>
      <c r="C28" s="40" t="s">
        <v>60</v>
      </c>
      <c r="D28" s="40" t="s">
        <v>61</v>
      </c>
      <c r="E28" s="35" t="s">
        <v>41</v>
      </c>
      <c r="F28" s="3" t="s">
        <v>16</v>
      </c>
      <c r="G28" s="37"/>
      <c r="H28" s="6">
        <v>186</v>
      </c>
      <c r="I28" s="23">
        <f t="shared" ref="I28:I30" si="6">G28*H28</f>
        <v>0</v>
      </c>
      <c r="J28" s="8">
        <v>0.2</v>
      </c>
      <c r="K28" s="23">
        <f t="shared" ref="K28:K30" si="7">I28*J28</f>
        <v>0</v>
      </c>
      <c r="L28" s="23">
        <f t="shared" ref="L28:L30" si="8">K28+I28</f>
        <v>0</v>
      </c>
      <c r="M28" s="25"/>
      <c r="N28" s="60"/>
      <c r="O28" s="60"/>
    </row>
    <row r="29" spans="1:17" s="26" customFormat="1" ht="25.5" customHeight="1" x14ac:dyDescent="0.2">
      <c r="A29" s="3" t="s">
        <v>19</v>
      </c>
      <c r="B29" s="35" t="s">
        <v>33</v>
      </c>
      <c r="C29" s="40" t="s">
        <v>69</v>
      </c>
      <c r="D29" s="40" t="s">
        <v>62</v>
      </c>
      <c r="E29" s="42" t="s">
        <v>67</v>
      </c>
      <c r="F29" s="3" t="s">
        <v>16</v>
      </c>
      <c r="G29" s="37"/>
      <c r="H29" s="6">
        <v>211</v>
      </c>
      <c r="I29" s="23">
        <f t="shared" si="6"/>
        <v>0</v>
      </c>
      <c r="J29" s="8">
        <v>0.2</v>
      </c>
      <c r="K29" s="23">
        <f t="shared" si="7"/>
        <v>0</v>
      </c>
      <c r="L29" s="23">
        <f t="shared" si="8"/>
        <v>0</v>
      </c>
      <c r="M29" s="25"/>
      <c r="N29" s="60"/>
      <c r="O29" s="60"/>
    </row>
    <row r="30" spans="1:17" s="11" customFormat="1" ht="25.5" customHeight="1" x14ac:dyDescent="0.2">
      <c r="A30" s="3" t="s">
        <v>20</v>
      </c>
      <c r="B30" s="35" t="s">
        <v>34</v>
      </c>
      <c r="C30" s="40" t="s">
        <v>63</v>
      </c>
      <c r="D30" s="40" t="s">
        <v>64</v>
      </c>
      <c r="E30" s="35" t="s">
        <v>41</v>
      </c>
      <c r="F30" s="3" t="s">
        <v>16</v>
      </c>
      <c r="G30" s="37"/>
      <c r="H30" s="6">
        <v>211</v>
      </c>
      <c r="I30" s="23">
        <f t="shared" si="6"/>
        <v>0</v>
      </c>
      <c r="J30" s="8">
        <v>0.2</v>
      </c>
      <c r="K30" s="23">
        <f t="shared" si="7"/>
        <v>0</v>
      </c>
      <c r="L30" s="23">
        <f t="shared" si="8"/>
        <v>0</v>
      </c>
      <c r="N30" s="16"/>
      <c r="Q30" s="10"/>
    </row>
    <row r="31" spans="1:17" s="24" customFormat="1" ht="12.75" customHeight="1" x14ac:dyDescent="0.2">
      <c r="A31" s="49" t="s">
        <v>28</v>
      </c>
      <c r="B31" s="50"/>
      <c r="C31" s="51"/>
      <c r="D31" s="51"/>
      <c r="E31" s="51"/>
      <c r="F31" s="51"/>
      <c r="G31" s="51"/>
      <c r="H31" s="52"/>
      <c r="I31" s="56">
        <f>SUM(I27:I30)</f>
        <v>0</v>
      </c>
      <c r="J31" s="57"/>
      <c r="K31" s="58">
        <f>SUM(K27:K30)</f>
        <v>0</v>
      </c>
      <c r="L31" s="58">
        <f>SUM(L27:L30)</f>
        <v>0</v>
      </c>
      <c r="N31" s="45"/>
    </row>
    <row r="32" spans="1:17" s="24" customFormat="1" ht="12.75" x14ac:dyDescent="0.2">
      <c r="A32" s="53"/>
      <c r="B32" s="54"/>
      <c r="C32" s="54"/>
      <c r="D32" s="54"/>
      <c r="E32" s="54"/>
      <c r="F32" s="54"/>
      <c r="G32" s="54"/>
      <c r="H32" s="55"/>
      <c r="I32" s="56"/>
      <c r="J32" s="57"/>
      <c r="K32" s="59"/>
      <c r="L32" s="59"/>
      <c r="N32" s="45"/>
    </row>
    <row r="33" spans="1:12" ht="25.5" customHeight="1" x14ac:dyDescent="0.25">
      <c r="A33" s="61" t="s">
        <v>73</v>
      </c>
      <c r="B33" s="62"/>
      <c r="C33" s="62"/>
      <c r="D33" s="62"/>
      <c r="E33" s="62"/>
      <c r="F33" s="62"/>
      <c r="G33" s="62"/>
      <c r="H33" s="62"/>
      <c r="I33" s="62"/>
      <c r="J33" s="62"/>
      <c r="K33" s="63"/>
      <c r="L33" s="66">
        <f>I12+I17+I24+I31</f>
        <v>0</v>
      </c>
    </row>
    <row r="34" spans="1:12" ht="25.5" customHeight="1" x14ac:dyDescent="0.25">
      <c r="A34" s="61" t="s">
        <v>29</v>
      </c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66">
        <f>K12+K17+K24+K31</f>
        <v>0</v>
      </c>
    </row>
    <row r="35" spans="1:12" ht="25.5" customHeight="1" x14ac:dyDescent="0.25">
      <c r="A35" s="61" t="s">
        <v>74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66">
        <f>L12+L17+L24+L31</f>
        <v>0</v>
      </c>
    </row>
    <row r="36" spans="1:12" x14ac:dyDescent="0.25">
      <c r="A36" s="12"/>
      <c r="B36" s="11"/>
      <c r="C36" s="11"/>
      <c r="D36" s="11"/>
      <c r="E36" s="11"/>
      <c r="F36" s="11"/>
      <c r="G36" s="32"/>
      <c r="H36" s="16"/>
      <c r="I36" s="16"/>
      <c r="J36" s="13"/>
      <c r="K36" s="14"/>
      <c r="L36" s="15"/>
    </row>
    <row r="37" spans="1:12" x14ac:dyDescent="0.25">
      <c r="A37" s="17"/>
      <c r="B37" s="18"/>
      <c r="C37" s="18"/>
      <c r="D37" s="18"/>
      <c r="E37" s="18"/>
      <c r="F37" s="18"/>
      <c r="G37" s="19"/>
      <c r="H37" s="30"/>
      <c r="I37" s="30"/>
      <c r="J37" s="18"/>
      <c r="K37" s="18"/>
      <c r="L37" s="19"/>
    </row>
  </sheetData>
  <mergeCells count="33">
    <mergeCell ref="A1:L1"/>
    <mergeCell ref="A2:L2"/>
    <mergeCell ref="A4:B4"/>
    <mergeCell ref="B7:L7"/>
    <mergeCell ref="K12:K13"/>
    <mergeCell ref="L12:L13"/>
    <mergeCell ref="I12:I13"/>
    <mergeCell ref="J12:J13"/>
    <mergeCell ref="A12:H13"/>
    <mergeCell ref="B14:L14"/>
    <mergeCell ref="B19:L19"/>
    <mergeCell ref="N27:O27"/>
    <mergeCell ref="A17:H18"/>
    <mergeCell ref="K17:K18"/>
    <mergeCell ref="L17:L18"/>
    <mergeCell ref="I17:I18"/>
    <mergeCell ref="J17:J18"/>
    <mergeCell ref="A24:H25"/>
    <mergeCell ref="K24:K25"/>
    <mergeCell ref="I24:I25"/>
    <mergeCell ref="J24:J25"/>
    <mergeCell ref="L24:L25"/>
    <mergeCell ref="N29:O29"/>
    <mergeCell ref="A33:K33"/>
    <mergeCell ref="A34:K34"/>
    <mergeCell ref="A35:K35"/>
    <mergeCell ref="N28:O28"/>
    <mergeCell ref="B26:L26"/>
    <mergeCell ref="A31:H32"/>
    <mergeCell ref="I31:I32"/>
    <mergeCell ref="J31:J32"/>
    <mergeCell ref="K31:K32"/>
    <mergeCell ref="L31:L32"/>
  </mergeCells>
  <phoneticPr fontId="19" type="noConversion"/>
  <pageMargins left="0.45" right="0.4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Marija Atanasijevic</cp:lastModifiedBy>
  <cp:lastPrinted>2024-08-02T07:42:21Z</cp:lastPrinted>
  <dcterms:created xsi:type="dcterms:W3CDTF">2019-04-12T10:53:43Z</dcterms:created>
  <dcterms:modified xsi:type="dcterms:W3CDTF">2024-09-04T10:15:56Z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