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1.08.2014\BEKA\BEKA DOKUMENTA\POSTUPCI\2024\Testovi za serologiju\OTVORENI PONOVLJENI\OS\"/>
    </mc:Choice>
  </mc:AlternateContent>
  <bookViews>
    <workbookView xWindow="0" yWindow="0" windowWidth="28800" windowHeight="12300"/>
  </bookViews>
  <sheets>
    <sheet name="Prilog 1 ugovora" sheetId="1" r:id="rId1"/>
  </sheets>
  <definedNames>
    <definedName name="_xlnm.Print_Area" localSheetId="0">'Prilog 1 ugovora'!$A$1:$L$23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L20" i="1"/>
  <c r="L19" i="1"/>
  <c r="I15" i="1" l="1"/>
  <c r="K15" i="1" s="1"/>
  <c r="L15" i="1" s="1"/>
  <c r="I16" i="1"/>
  <c r="I17" i="1"/>
  <c r="K17" i="1" s="1"/>
  <c r="L17" i="1" s="1"/>
  <c r="I14" i="1"/>
  <c r="I9" i="1"/>
  <c r="K9" i="1" s="1"/>
  <c r="I10" i="1"/>
  <c r="K10" i="1" s="1"/>
  <c r="L10" i="1" s="1"/>
  <c r="I11" i="1"/>
  <c r="K11" i="1" s="1"/>
  <c r="L11" i="1" s="1"/>
  <c r="I8" i="1"/>
  <c r="K8" i="1" s="1"/>
  <c r="L8" i="1" s="1"/>
  <c r="K14" i="1" l="1"/>
  <c r="I18" i="1"/>
  <c r="I12" i="1"/>
  <c r="L9" i="1"/>
  <c r="L12" i="1" s="1"/>
  <c r="K12" i="1"/>
  <c r="K16" i="1"/>
  <c r="L14" i="1" l="1"/>
  <c r="K18" i="1"/>
  <c r="L16" i="1"/>
  <c r="L18" i="1" l="1"/>
</calcChain>
</file>

<file path=xl/sharedStrings.xml><?xml version="1.0" encoding="utf-8"?>
<sst xmlns="http://schemas.openxmlformats.org/spreadsheetml/2006/main" count="66" uniqueCount="49">
  <si>
    <t>Назив партије/ставке</t>
  </si>
  <si>
    <t>Jединична цена</t>
  </si>
  <si>
    <t>Укупно за партију 2:</t>
  </si>
  <si>
    <t>Заштићени назив</t>
  </si>
  <si>
    <t>Произвођач</t>
  </si>
  <si>
    <t>Јединица мере</t>
  </si>
  <si>
    <t>комад</t>
  </si>
  <si>
    <t>ставка 1</t>
  </si>
  <si>
    <t>ставка 2</t>
  </si>
  <si>
    <t>ставка 3</t>
  </si>
  <si>
    <t>ставка 4</t>
  </si>
  <si>
    <t>Редни бр. партије/
ставке</t>
  </si>
  <si>
    <t>Каталошки број</t>
  </si>
  <si>
    <t>ИЗНОС ПДВ</t>
  </si>
  <si>
    <t>Укупна цена без ПДВ</t>
  </si>
  <si>
    <t xml:space="preserve"> Стопа ПДВ</t>
  </si>
  <si>
    <t>Износ ПДВ</t>
  </si>
  <si>
    <t>Укупна цена са ПДВ</t>
  </si>
  <si>
    <t xml:space="preserve">Количина        </t>
  </si>
  <si>
    <t xml:space="preserve">ПРИЛОГ 1 УГОВОРА - СПЕЦИФИКАЦИЈА ДОБАРА СА ЦЕНАМА </t>
  </si>
  <si>
    <t>УКУПНА ВРЕДНОСТ УГОВОРА БЕЗ ПДВ</t>
  </si>
  <si>
    <t>УКУПНА ВРЕДНОСТ УГОВОРА СА ПДВ</t>
  </si>
  <si>
    <t xml:space="preserve">Назив добављача: MAYMEDICA DOO </t>
  </si>
  <si>
    <t>ЈАВНА НАБАВКА ТЕСТОВИ ЗА ИМУНОСЕРОЛОШКО ТЕСТИРАЊЕ МАРКЕРА ТРАНСФУЗИЈОМ ПРЕНОСИВИХ ИНФЕКЦИЈА КОД ДАВАЛАЦА КРВИ -  ПОНОВЉЕНИ ПОСТУПАК
БРОЈ ЈН 404-1-110/24-99</t>
  </si>
  <si>
    <t>Укупно за партију 1:</t>
  </si>
  <si>
    <t xml:space="preserve">Тестови зa  имуносеролошко тестирање маркера трансфузијом преносивих инфекција код давалаца крви  методом ELISA za апарат EVOLIS  Bio Rad са одговарајућим потрошним материјалом </t>
  </si>
  <si>
    <t>Tестови зa  имуносеролошко тестирање маркера трансфузијом преносивих инфекција код давалаца крви методом хемилуминисценције (CLIA) за апарат Vitros 3600 Immunodiagnostics System са одговарајућим потрошним материјалом</t>
  </si>
  <si>
    <t>Tестови Bio Rad: ELISA HCV Ag/At или одговарајући</t>
  </si>
  <si>
    <t>Тестови Bio Rad: ELISA anti-ТP (sifilis) или одговарајући</t>
  </si>
  <si>
    <t>Тестови Bio Rad: ELISA HBsAg или одговарајући</t>
  </si>
  <si>
    <t>Тестови Bio Rad: ELISA HIV Ag/Ab   или одговарајући</t>
  </si>
  <si>
    <t>Тестови VITROS Immunodiagnostic Products  Anti-HCV Reagent pack или одговарајући</t>
  </si>
  <si>
    <t>Тестови VITROS Immunodiagnostic Products Syphilis TPA Reagent pack или одговарајући</t>
  </si>
  <si>
    <t>Тестови  VITROS Immunodiagnostic Products HBsAg ES Reagent pack или одговарајући</t>
  </si>
  <si>
    <t>Тестови VITROS Immunodiagnostic Products HIV Combo Reagent pack или одговарајући</t>
  </si>
  <si>
    <t>Monolisa HCV Ag-Ab ULTRA V2</t>
  </si>
  <si>
    <t>Syphilis Total Ab</t>
  </si>
  <si>
    <t>Monolisa HbSAg ULTRA</t>
  </si>
  <si>
    <t>Genscreen ULTRA HIV Ag-Ab</t>
  </si>
  <si>
    <t>VITROS Immunodiagnostic Products  Anti-HCV Reagent pack</t>
  </si>
  <si>
    <t xml:space="preserve"> VITROS Immunodiagnostic Products Syphilis TPA Reagent pack</t>
  </si>
  <si>
    <t>VITROS Immunodiagnostic Products HBsAg ES Reagent pack</t>
  </si>
  <si>
    <t xml:space="preserve">VITROS Immunodiagnostic Products HIV Combo Reagent pack </t>
  </si>
  <si>
    <t>72561/72562</t>
  </si>
  <si>
    <t>72530/72531</t>
  </si>
  <si>
    <t>72346/72348</t>
  </si>
  <si>
    <t>72386/72388</t>
  </si>
  <si>
    <t>BIORAD</t>
  </si>
  <si>
    <t>Orthno Clinical Diagnostics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</si>
</sst>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center" vertical="center" wrapText="1"/>
    </xf>
    <xf numFmtId="0" fontId="14" fillId="0" borderId="0" xfId="1" applyFont="1" applyAlignment="1">
      <alignment horizontal="right" vertical="center" wrapText="1"/>
    </xf>
    <xf numFmtId="0" fontId="8" fillId="0" borderId="0" xfId="1" applyFont="1" applyAlignment="1">
      <alignment horizontal="right" vertical="center" wrapText="1"/>
    </xf>
    <xf numFmtId="3" fontId="8" fillId="0" borderId="0" xfId="1" applyNumberFormat="1" applyFont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3" fontId="20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0" fillId="0" borderId="0" xfId="0" applyNumberFormat="1"/>
    <xf numFmtId="4" fontId="7" fillId="0" borderId="0" xfId="0" applyNumberFormat="1" applyFont="1"/>
    <xf numFmtId="4" fontId="2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4" fontId="15" fillId="3" borderId="6" xfId="0" applyNumberFormat="1" applyFont="1" applyFill="1" applyBorder="1" applyAlignment="1">
      <alignment horizontal="center" vertical="center"/>
    </xf>
    <xf numFmtId="4" fontId="16" fillId="3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16" fillId="2" borderId="3" xfId="1" applyFont="1" applyFill="1" applyBorder="1" applyAlignment="1">
      <alignment horizontal="right" vertical="center" wrapText="1"/>
    </xf>
    <xf numFmtId="0" fontId="16" fillId="2" borderId="4" xfId="1" applyFont="1" applyFill="1" applyBorder="1" applyAlignment="1">
      <alignment horizontal="right" vertical="center" wrapText="1"/>
    </xf>
    <xf numFmtId="0" fontId="16" fillId="2" borderId="5" xfId="1" applyFont="1" applyFill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3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topLeftCell="A5" zoomScaleNormal="100" workbookViewId="0">
      <selection activeCell="G8" sqref="G8"/>
    </sheetView>
  </sheetViews>
  <sheetFormatPr defaultRowHeight="15" x14ac:dyDescent="0.25"/>
  <cols>
    <col min="1" max="1" width="12.28515625" customWidth="1"/>
    <col min="2" max="2" width="51.140625" customWidth="1"/>
    <col min="3" max="3" width="23.42578125" customWidth="1"/>
    <col min="4" max="4" width="20.7109375" customWidth="1"/>
    <col min="5" max="5" width="16.85546875" customWidth="1"/>
    <col min="6" max="6" width="10" bestFit="1" customWidth="1"/>
    <col min="7" max="7" width="10.140625" style="29" bestFit="1" customWidth="1"/>
    <col min="8" max="8" width="11.140625" style="8" bestFit="1" customWidth="1"/>
    <col min="9" max="9" width="18" style="8" customWidth="1"/>
    <col min="10" max="10" width="11.7109375" style="6" customWidth="1"/>
    <col min="11" max="11" width="13.85546875" style="8" customWidth="1"/>
    <col min="12" max="12" width="16.85546875" style="8" customWidth="1"/>
    <col min="14" max="14" width="12.7109375" style="34" bestFit="1" customWidth="1"/>
  </cols>
  <sheetData>
    <row r="1" spans="1:14" s="1" customFormat="1" ht="39" customHeight="1" x14ac:dyDescent="0.25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3"/>
      <c r="N1" s="33"/>
    </row>
    <row r="2" spans="1:14" s="1" customFormat="1" ht="35.25" customHeight="1" x14ac:dyDescent="0.25">
      <c r="A2" s="40" t="s">
        <v>23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23"/>
      <c r="N2" s="33"/>
    </row>
    <row r="3" spans="1:14" s="1" customFormat="1" ht="21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23"/>
      <c r="N3" s="33"/>
    </row>
    <row r="4" spans="1:14" s="1" customFormat="1" ht="21.75" customHeight="1" x14ac:dyDescent="0.25">
      <c r="A4" s="40" t="s">
        <v>22</v>
      </c>
      <c r="B4" s="40"/>
      <c r="C4" s="32"/>
      <c r="D4" s="32"/>
      <c r="E4" s="32"/>
      <c r="F4" s="32"/>
      <c r="G4" s="32"/>
      <c r="H4" s="32"/>
      <c r="I4" s="32"/>
      <c r="J4" s="32"/>
      <c r="K4" s="32"/>
      <c r="L4" s="32"/>
      <c r="M4" s="23"/>
      <c r="N4" s="33"/>
    </row>
    <row r="5" spans="1:14" s="1" customFormat="1" ht="21.7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23"/>
      <c r="N5" s="33"/>
    </row>
    <row r="6" spans="1:14" ht="39" customHeight="1" x14ac:dyDescent="0.25">
      <c r="A6" s="20" t="s">
        <v>11</v>
      </c>
      <c r="B6" s="20" t="s">
        <v>0</v>
      </c>
      <c r="C6" s="20" t="s">
        <v>3</v>
      </c>
      <c r="D6" s="30" t="s">
        <v>12</v>
      </c>
      <c r="E6" s="20" t="s">
        <v>4</v>
      </c>
      <c r="F6" s="20" t="s">
        <v>5</v>
      </c>
      <c r="G6" s="27" t="s">
        <v>18</v>
      </c>
      <c r="H6" s="25" t="s">
        <v>1</v>
      </c>
      <c r="I6" s="25" t="s">
        <v>14</v>
      </c>
      <c r="J6" s="18" t="s">
        <v>15</v>
      </c>
      <c r="K6" s="19" t="s">
        <v>16</v>
      </c>
      <c r="L6" s="19" t="s">
        <v>17</v>
      </c>
    </row>
    <row r="7" spans="1:14" s="22" customFormat="1" ht="33" customHeight="1" x14ac:dyDescent="0.2">
      <c r="A7" s="24">
        <v>1</v>
      </c>
      <c r="B7" s="41" t="s">
        <v>25</v>
      </c>
      <c r="C7" s="42"/>
      <c r="D7" s="42"/>
      <c r="E7" s="42"/>
      <c r="F7" s="42"/>
      <c r="G7" s="42"/>
      <c r="H7" s="42"/>
      <c r="I7" s="42"/>
      <c r="J7" s="42"/>
      <c r="K7" s="42"/>
      <c r="L7" s="43"/>
      <c r="N7" s="35"/>
    </row>
    <row r="8" spans="1:14" s="22" customFormat="1" ht="30.75" customHeight="1" x14ac:dyDescent="0.2">
      <c r="A8" s="2" t="s">
        <v>7</v>
      </c>
      <c r="B8" s="4" t="s">
        <v>27</v>
      </c>
      <c r="C8" s="2" t="s">
        <v>35</v>
      </c>
      <c r="D8" s="2" t="s">
        <v>43</v>
      </c>
      <c r="E8" s="2" t="s">
        <v>47</v>
      </c>
      <c r="F8" s="2" t="s">
        <v>6</v>
      </c>
      <c r="G8" s="31"/>
      <c r="H8" s="5">
        <v>385</v>
      </c>
      <c r="I8" s="5">
        <f>H8*G8</f>
        <v>0</v>
      </c>
      <c r="J8" s="7">
        <v>0.2</v>
      </c>
      <c r="K8" s="21">
        <f>I8*J8</f>
        <v>0</v>
      </c>
      <c r="L8" s="21">
        <f>I8+K8</f>
        <v>0</v>
      </c>
      <c r="N8" s="35"/>
    </row>
    <row r="9" spans="1:14" s="22" customFormat="1" ht="30.75" customHeight="1" x14ac:dyDescent="0.2">
      <c r="A9" s="2" t="s">
        <v>8</v>
      </c>
      <c r="B9" s="4" t="s">
        <v>28</v>
      </c>
      <c r="C9" s="2" t="s">
        <v>36</v>
      </c>
      <c r="D9" s="2" t="s">
        <v>44</v>
      </c>
      <c r="E9" s="2" t="s">
        <v>47</v>
      </c>
      <c r="F9" s="2" t="s">
        <v>6</v>
      </c>
      <c r="G9" s="31"/>
      <c r="H9" s="5">
        <v>114.99999999999999</v>
      </c>
      <c r="I9" s="5">
        <f t="shared" ref="I9:I11" si="0">H9*G9</f>
        <v>0</v>
      </c>
      <c r="J9" s="7">
        <v>0.2</v>
      </c>
      <c r="K9" s="21">
        <f t="shared" ref="K9:K11" si="1">I9*J9</f>
        <v>0</v>
      </c>
      <c r="L9" s="21">
        <f t="shared" ref="L9:L11" si="2">I9+K9</f>
        <v>0</v>
      </c>
      <c r="N9" s="35"/>
    </row>
    <row r="10" spans="1:14" s="22" customFormat="1" ht="30.75" customHeight="1" x14ac:dyDescent="0.2">
      <c r="A10" s="2" t="s">
        <v>9</v>
      </c>
      <c r="B10" s="4" t="s">
        <v>29</v>
      </c>
      <c r="C10" s="2" t="s">
        <v>37</v>
      </c>
      <c r="D10" s="2" t="s">
        <v>45</v>
      </c>
      <c r="E10" s="2" t="s">
        <v>47</v>
      </c>
      <c r="F10" s="2" t="s">
        <v>6</v>
      </c>
      <c r="G10" s="31"/>
      <c r="H10" s="5">
        <v>120</v>
      </c>
      <c r="I10" s="5">
        <f t="shared" si="0"/>
        <v>0</v>
      </c>
      <c r="J10" s="7">
        <v>0.2</v>
      </c>
      <c r="K10" s="21">
        <f t="shared" si="1"/>
        <v>0</v>
      </c>
      <c r="L10" s="21">
        <f t="shared" si="2"/>
        <v>0</v>
      </c>
      <c r="N10" s="35"/>
    </row>
    <row r="11" spans="1:14" s="22" customFormat="1" ht="30.75" customHeight="1" x14ac:dyDescent="0.2">
      <c r="A11" s="2" t="s">
        <v>10</v>
      </c>
      <c r="B11" s="4" t="s">
        <v>30</v>
      </c>
      <c r="C11" s="2" t="s">
        <v>38</v>
      </c>
      <c r="D11" s="2" t="s">
        <v>46</v>
      </c>
      <c r="E11" s="2" t="s">
        <v>47</v>
      </c>
      <c r="F11" s="2" t="s">
        <v>6</v>
      </c>
      <c r="G11" s="31"/>
      <c r="H11" s="5">
        <v>130</v>
      </c>
      <c r="I11" s="5">
        <f t="shared" si="0"/>
        <v>0</v>
      </c>
      <c r="J11" s="7">
        <v>0.2</v>
      </c>
      <c r="K11" s="21">
        <f t="shared" si="1"/>
        <v>0</v>
      </c>
      <c r="L11" s="21">
        <f t="shared" si="2"/>
        <v>0</v>
      </c>
      <c r="N11" s="35"/>
    </row>
    <row r="12" spans="1:14" s="22" customFormat="1" ht="28.5" customHeight="1" x14ac:dyDescent="0.2">
      <c r="A12" s="44" t="s">
        <v>24</v>
      </c>
      <c r="B12" s="45"/>
      <c r="C12" s="45"/>
      <c r="D12" s="45"/>
      <c r="E12" s="45"/>
      <c r="F12" s="45"/>
      <c r="G12" s="45"/>
      <c r="H12" s="46"/>
      <c r="I12" s="36">
        <f>SUM(I8:I11)</f>
        <v>0</v>
      </c>
      <c r="J12" s="37"/>
      <c r="K12" s="38">
        <f>SUM(K8:K11)</f>
        <v>0</v>
      </c>
      <c r="L12" s="38">
        <f>SUM(L8:L11)</f>
        <v>0</v>
      </c>
      <c r="N12" s="35"/>
    </row>
    <row r="13" spans="1:14" s="22" customFormat="1" ht="37.5" customHeight="1" x14ac:dyDescent="0.2">
      <c r="A13" s="24">
        <v>2</v>
      </c>
      <c r="B13" s="41" t="s">
        <v>26</v>
      </c>
      <c r="C13" s="42"/>
      <c r="D13" s="42"/>
      <c r="E13" s="42"/>
      <c r="F13" s="42"/>
      <c r="G13" s="42"/>
      <c r="H13" s="42"/>
      <c r="I13" s="42"/>
      <c r="J13" s="42"/>
      <c r="K13" s="42"/>
      <c r="L13" s="43"/>
      <c r="N13" s="35"/>
    </row>
    <row r="14" spans="1:14" s="22" customFormat="1" ht="42.75" customHeight="1" x14ac:dyDescent="0.2">
      <c r="A14" s="2" t="s">
        <v>7</v>
      </c>
      <c r="B14" s="3" t="s">
        <v>31</v>
      </c>
      <c r="C14" s="50" t="s">
        <v>39</v>
      </c>
      <c r="D14" s="2">
        <v>1318450</v>
      </c>
      <c r="E14" s="2" t="s">
        <v>48</v>
      </c>
      <c r="F14" s="2" t="s">
        <v>6</v>
      </c>
      <c r="G14" s="31"/>
      <c r="H14" s="5">
        <v>505.99999999999994</v>
      </c>
      <c r="I14" s="5">
        <f>H14*G14</f>
        <v>0</v>
      </c>
      <c r="J14" s="7">
        <v>0.2</v>
      </c>
      <c r="K14" s="21">
        <f>I14*J14</f>
        <v>0</v>
      </c>
      <c r="L14" s="21">
        <f>I14+K14</f>
        <v>0</v>
      </c>
      <c r="N14" s="35"/>
    </row>
    <row r="15" spans="1:14" s="22" customFormat="1" ht="42.75" customHeight="1" x14ac:dyDescent="0.2">
      <c r="A15" s="2" t="s">
        <v>8</v>
      </c>
      <c r="B15" s="4" t="s">
        <v>32</v>
      </c>
      <c r="C15" s="50" t="s">
        <v>40</v>
      </c>
      <c r="D15" s="2">
        <v>6842803</v>
      </c>
      <c r="E15" s="2" t="s">
        <v>48</v>
      </c>
      <c r="F15" s="2" t="s">
        <v>6</v>
      </c>
      <c r="G15" s="31"/>
      <c r="H15" s="5">
        <v>229.99999999999997</v>
      </c>
      <c r="I15" s="5">
        <f t="shared" ref="I15:I17" si="3">H15*G15</f>
        <v>0</v>
      </c>
      <c r="J15" s="7">
        <v>0.2</v>
      </c>
      <c r="K15" s="21">
        <f t="shared" ref="K15:K17" si="4">I15*J15</f>
        <v>0</v>
      </c>
      <c r="L15" s="21">
        <f t="shared" ref="L15:L17" si="5">I15+K15</f>
        <v>0</v>
      </c>
      <c r="N15" s="35"/>
    </row>
    <row r="16" spans="1:14" s="22" customFormat="1" ht="42.75" customHeight="1" x14ac:dyDescent="0.2">
      <c r="A16" s="2" t="s">
        <v>9</v>
      </c>
      <c r="B16" s="4" t="s">
        <v>33</v>
      </c>
      <c r="C16" s="50" t="s">
        <v>41</v>
      </c>
      <c r="D16" s="2">
        <v>6802131</v>
      </c>
      <c r="E16" s="2" t="s">
        <v>48</v>
      </c>
      <c r="F16" s="2" t="s">
        <v>6</v>
      </c>
      <c r="G16" s="31"/>
      <c r="H16" s="5">
        <v>138</v>
      </c>
      <c r="I16" s="5">
        <f t="shared" si="3"/>
        <v>0</v>
      </c>
      <c r="J16" s="7">
        <v>0.2</v>
      </c>
      <c r="K16" s="21">
        <f t="shared" si="4"/>
        <v>0</v>
      </c>
      <c r="L16" s="21">
        <f t="shared" si="5"/>
        <v>0</v>
      </c>
      <c r="N16" s="35"/>
    </row>
    <row r="17" spans="1:14" s="22" customFormat="1" ht="42.75" customHeight="1" x14ac:dyDescent="0.2">
      <c r="A17" s="2" t="s">
        <v>10</v>
      </c>
      <c r="B17" s="4" t="s">
        <v>34</v>
      </c>
      <c r="C17" s="50" t="s">
        <v>42</v>
      </c>
      <c r="D17" s="2">
        <v>6842779</v>
      </c>
      <c r="E17" s="2" t="s">
        <v>48</v>
      </c>
      <c r="F17" s="2" t="s">
        <v>6</v>
      </c>
      <c r="G17" s="31"/>
      <c r="H17" s="5">
        <v>126</v>
      </c>
      <c r="I17" s="5">
        <f t="shared" si="3"/>
        <v>0</v>
      </c>
      <c r="J17" s="7">
        <v>0.2</v>
      </c>
      <c r="K17" s="21">
        <f t="shared" si="4"/>
        <v>0</v>
      </c>
      <c r="L17" s="21">
        <f t="shared" si="5"/>
        <v>0</v>
      </c>
      <c r="N17" s="35"/>
    </row>
    <row r="18" spans="1:14" s="22" customFormat="1" ht="27.75" customHeight="1" x14ac:dyDescent="0.2">
      <c r="A18" s="44" t="s">
        <v>2</v>
      </c>
      <c r="B18" s="45"/>
      <c r="C18" s="45"/>
      <c r="D18" s="45"/>
      <c r="E18" s="45"/>
      <c r="F18" s="45"/>
      <c r="G18" s="45"/>
      <c r="H18" s="46"/>
      <c r="I18" s="36">
        <f>SUM(I14:I17)</f>
        <v>0</v>
      </c>
      <c r="J18" s="37"/>
      <c r="K18" s="38">
        <f>SUM(K14:K17)</f>
        <v>0</v>
      </c>
      <c r="L18" s="38">
        <f>SUM(L14:L17)</f>
        <v>0</v>
      </c>
      <c r="N18" s="35"/>
    </row>
    <row r="19" spans="1:14" ht="25.5" customHeight="1" x14ac:dyDescent="0.25">
      <c r="A19" s="47" t="s">
        <v>20</v>
      </c>
      <c r="B19" s="48"/>
      <c r="C19" s="48"/>
      <c r="D19" s="48"/>
      <c r="E19" s="48"/>
      <c r="F19" s="48"/>
      <c r="G19" s="48"/>
      <c r="H19" s="48"/>
      <c r="I19" s="48"/>
      <c r="J19" s="48"/>
      <c r="K19" s="49"/>
      <c r="L19" s="39">
        <f>I12+I18</f>
        <v>0</v>
      </c>
    </row>
    <row r="20" spans="1:14" ht="25.5" customHeight="1" x14ac:dyDescent="0.25">
      <c r="A20" s="47" t="s">
        <v>13</v>
      </c>
      <c r="B20" s="48"/>
      <c r="C20" s="48"/>
      <c r="D20" s="48"/>
      <c r="E20" s="48"/>
      <c r="F20" s="48"/>
      <c r="G20" s="48"/>
      <c r="H20" s="48"/>
      <c r="I20" s="48"/>
      <c r="J20" s="48"/>
      <c r="K20" s="49"/>
      <c r="L20" s="39">
        <f>K12+K18</f>
        <v>0</v>
      </c>
    </row>
    <row r="21" spans="1:14" ht="25.5" customHeight="1" x14ac:dyDescent="0.25">
      <c r="A21" s="47" t="s">
        <v>21</v>
      </c>
      <c r="B21" s="48"/>
      <c r="C21" s="48"/>
      <c r="D21" s="48"/>
      <c r="E21" s="48"/>
      <c r="F21" s="48"/>
      <c r="G21" s="48"/>
      <c r="H21" s="48"/>
      <c r="I21" s="48"/>
      <c r="J21" s="48"/>
      <c r="K21" s="49"/>
      <c r="L21" s="39">
        <f>L12+L18</f>
        <v>0</v>
      </c>
    </row>
    <row r="22" spans="1:14" x14ac:dyDescent="0.25">
      <c r="A22" s="10"/>
      <c r="B22" s="9"/>
      <c r="C22" s="9"/>
      <c r="D22" s="9"/>
      <c r="E22" s="9"/>
      <c r="F22" s="9"/>
      <c r="G22" s="28"/>
      <c r="H22" s="14"/>
      <c r="I22" s="14"/>
      <c r="J22" s="11"/>
      <c r="K22" s="12"/>
      <c r="L22" s="13"/>
    </row>
    <row r="23" spans="1:14" x14ac:dyDescent="0.25">
      <c r="A23" s="15"/>
      <c r="B23" s="16"/>
      <c r="C23" s="16"/>
      <c r="D23" s="16"/>
      <c r="E23" s="16"/>
      <c r="F23" s="16"/>
      <c r="G23" s="17"/>
      <c r="H23" s="26"/>
      <c r="I23" s="26"/>
      <c r="J23" s="16"/>
      <c r="K23" s="16"/>
      <c r="L23" s="17"/>
    </row>
  </sheetData>
  <mergeCells count="10">
    <mergeCell ref="A19:K19"/>
    <mergeCell ref="A20:K20"/>
    <mergeCell ref="A21:K21"/>
    <mergeCell ref="B13:L13"/>
    <mergeCell ref="A18:H18"/>
    <mergeCell ref="A1:L1"/>
    <mergeCell ref="A2:L2"/>
    <mergeCell ref="A4:B4"/>
    <mergeCell ref="B7:L7"/>
    <mergeCell ref="A12:H12"/>
  </mergeCells>
  <phoneticPr fontId="17" type="noConversion"/>
  <pageMargins left="0.45" right="0.4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1 ugovora</vt:lpstr>
      <vt:lpstr>'Prilog 1 ugovora'!Print_Area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Marija Atanasijevic</cp:lastModifiedBy>
  <cp:lastPrinted>2024-08-02T07:42:21Z</cp:lastPrinted>
  <dcterms:created xsi:type="dcterms:W3CDTF">2019-04-12T10:53:43Z</dcterms:created>
  <dcterms:modified xsi:type="dcterms:W3CDTF">2024-10-18T07:17:16Z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2021-03-25T09:52:18Z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3ae22b0d-a702-4959-ad76-3e4cb7ef3557</vt:lpwstr>
  </property>
  <property fmtid="{D5CDD505-2E9C-101B-9397-08002B2CF9AE}" pid="8" name="MSIP_Label_1ebac993-578d-4fb6-a024-e1968d57a18c_ContentBits">
    <vt:lpwstr>0</vt:lpwstr>
  </property>
</Properties>
</file>