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VEGA " sheetId="1" r:id="rId1"/>
    <sheet name="Obrazac KVI" sheetId="2" r:id="rId2"/>
  </sheets>
  <definedNames>
    <definedName name="_xlnm.Print_Area" localSheetId="0">'VEGA '!$A$1:$L$17</definedName>
  </definedNames>
  <calcPr fullCalcOnLoad="1"/>
</workbook>
</file>

<file path=xl/sharedStrings.xml><?xml version="1.0" encoding="utf-8"?>
<sst xmlns="http://schemas.openxmlformats.org/spreadsheetml/2006/main" count="73" uniqueCount="57">
  <si>
    <t>gastrorezistentna kapsula, tvrda</t>
  </si>
  <si>
    <t>LARONA</t>
  </si>
  <si>
    <t>bočica plastična, 28 po 30 mg</t>
  </si>
  <si>
    <t>Jadran Galenski Laboratorij d.d.</t>
  </si>
  <si>
    <t>bočica plastična, 28 po 15 mg</t>
  </si>
  <si>
    <t>blister, 30 po 10 mg</t>
  </si>
  <si>
    <t>film tableta</t>
  </si>
  <si>
    <t>blister, 30 po 5 mg</t>
  </si>
  <si>
    <t>blister, 30 po 2,5 mg</t>
  </si>
  <si>
    <t>BYOL</t>
  </si>
  <si>
    <t>Ufar d.o.o. u saradnji sa Sandoz Pharmaceuticals d.d. Slovenija</t>
  </si>
  <si>
    <t>BYOL plus</t>
  </si>
  <si>
    <t>blister, 30 po (5 mg + 12,5 mg)</t>
  </si>
  <si>
    <t>оригинално паковање</t>
  </si>
  <si>
    <t>ЈКЛ</t>
  </si>
  <si>
    <t xml:space="preserve">Укупна процењена вредност без ПДВ-а </t>
  </si>
  <si>
    <t>ПРИЛОГ 2 УГОВОРА - ПОДАЦИ ЗА КВАРТАЛНО ИЗВЕШТАВАЊЕ</t>
  </si>
  <si>
    <t>VEGA D.O.O.</t>
  </si>
  <si>
    <t>Укупна вредност уговора без ПДВ-а</t>
  </si>
  <si>
    <t>Износ ПДВ-а (10%)</t>
  </si>
  <si>
    <t>ПРИЛОГ 1 УГОВОРА - СПЕЦИФИКАЦИЈА ЛЕКОВА СА ЦЕНАМА</t>
  </si>
  <si>
    <t>VEGA d.o.o.</t>
  </si>
  <si>
    <t>404-4-110/15-87</t>
  </si>
  <si>
    <t>Партија</t>
  </si>
  <si>
    <t>Предмет набавке (заштићено име лека)</t>
  </si>
  <si>
    <t>Фармацеутски облик</t>
  </si>
  <si>
    <t>Паковање и јачина лека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</si>
  <si>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</si>
  <si>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</si>
  <si>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</si>
  <si>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</si>
  <si>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</si>
  <si>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вредност без ПДВ-а </t>
  </si>
  <si>
    <t>Укупна вредност уговора са ПДВ-ом</t>
  </si>
  <si>
    <t>Број набавке</t>
  </si>
  <si>
    <t>Тип набавке</t>
  </si>
  <si>
    <t>Врста поступка</t>
  </si>
  <si>
    <t>Врста предмета</t>
  </si>
  <si>
    <t>Предмет набавке</t>
  </si>
  <si>
    <t>Делатност</t>
  </si>
  <si>
    <t>Опис предмета</t>
  </si>
  <si>
    <t>Број решења УЈН</t>
  </si>
  <si>
    <t>Шифра из ОРН</t>
  </si>
  <si>
    <t>Обликована по партијама, централизована, оквирни споразум</t>
  </si>
  <si>
    <t>Отворени</t>
  </si>
  <si>
    <t>Добра</t>
  </si>
  <si>
    <t>Друга добра</t>
  </si>
  <si>
    <t>Класичан сектор - приходи из буџета</t>
  </si>
  <si>
    <t xml:space="preserve">Лекови са A и A1 Листе лекова 
(поновљени поступак за 55 партија) </t>
  </si>
  <si>
    <t>нема</t>
  </si>
  <si>
    <t>Број понуда</t>
  </si>
  <si>
    <t>Критеријум</t>
  </si>
  <si>
    <t>ПРОЦЕЊЕНА ВРЕДНОСТ</t>
  </si>
  <si>
    <t>УГОВОРЕНА ВРЕДНОСТ (без ПДВ-a)</t>
  </si>
  <si>
    <t>УГОВОРЕНА ВРЕДНОСТ (са ПДВ-ом)</t>
  </si>
  <si>
    <t>У хиљадама динара (за УЈН)</t>
  </si>
  <si>
    <t>Најнижа понуђена цена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</si>
</sst>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\ &quot;Din.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double"/>
      <right style="thin"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6" fillId="0" borderId="0" xfId="63" applyAlignment="1">
      <alignment vertical="center"/>
      <protection/>
    </xf>
    <xf numFmtId="0" fontId="46" fillId="0" borderId="0" xfId="63">
      <alignment/>
      <protection/>
    </xf>
    <xf numFmtId="0" fontId="9" fillId="34" borderId="10" xfId="63" applyFont="1" applyFill="1" applyBorder="1" applyAlignment="1">
      <alignment horizontal="center" vertical="center" wrapText="1"/>
      <protection/>
    </xf>
    <xf numFmtId="4" fontId="51" fillId="0" borderId="10" xfId="63" applyNumberFormat="1" applyFont="1" applyFill="1" applyBorder="1" applyAlignment="1">
      <alignment horizontal="center" vertical="center" wrapText="1"/>
      <protection/>
    </xf>
    <xf numFmtId="0" fontId="10" fillId="34" borderId="11" xfId="63" applyFont="1" applyFill="1" applyBorder="1" applyAlignment="1">
      <alignment horizontal="center" vertical="center" wrapText="1"/>
      <protection/>
    </xf>
    <xf numFmtId="0" fontId="10" fillId="34" borderId="12" xfId="63" applyFont="1" applyFill="1" applyBorder="1" applyAlignment="1">
      <alignment horizontal="center" vertical="center" wrapText="1"/>
      <protection/>
    </xf>
    <xf numFmtId="0" fontId="10" fillId="34" borderId="13" xfId="63" applyFont="1" applyFill="1" applyBorder="1" applyAlignment="1">
      <alignment horizontal="center" vertical="center" wrapText="1"/>
      <protection/>
    </xf>
    <xf numFmtId="0" fontId="52" fillId="0" borderId="0" xfId="63" applyFont="1" applyAlignment="1">
      <alignment wrapText="1"/>
      <protection/>
    </xf>
    <xf numFmtId="0" fontId="53" fillId="0" borderId="0" xfId="63" applyFont="1" applyAlignment="1">
      <alignment wrapText="1"/>
      <protection/>
    </xf>
    <xf numFmtId="4" fontId="54" fillId="0" borderId="11" xfId="63" applyNumberFormat="1" applyFont="1" applyBorder="1" applyAlignment="1">
      <alignment vertical="center" wrapText="1"/>
      <protection/>
    </xf>
    <xf numFmtId="4" fontId="54" fillId="0" borderId="13" xfId="63" applyNumberFormat="1" applyFont="1" applyBorder="1" applyAlignment="1">
      <alignment vertical="center" wrapText="1"/>
      <protection/>
    </xf>
    <xf numFmtId="0" fontId="53" fillId="0" borderId="10" xfId="63" applyFont="1" applyBorder="1" applyAlignment="1">
      <alignment horizontal="center" vertical="center" wrapText="1"/>
      <protection/>
    </xf>
    <xf numFmtId="3" fontId="54" fillId="0" borderId="14" xfId="63" applyNumberFormat="1" applyFont="1" applyBorder="1" applyAlignment="1">
      <alignment vertical="center" wrapText="1"/>
      <protection/>
    </xf>
    <xf numFmtId="0" fontId="46" fillId="0" borderId="0" xfId="63" applyAlignment="1">
      <alignment wrapText="1"/>
      <protection/>
    </xf>
    <xf numFmtId="0" fontId="8" fillId="34" borderId="10" xfId="63" applyFont="1" applyFill="1" applyBorder="1" applyAlignment="1">
      <alignment horizontal="center" vertical="center" wrapText="1"/>
      <protection/>
    </xf>
    <xf numFmtId="3" fontId="55" fillId="0" borderId="10" xfId="63" applyNumberFormat="1" applyFont="1" applyBorder="1" applyAlignment="1">
      <alignment horizontal="center" vertical="center" wrapText="1"/>
      <protection/>
    </xf>
    <xf numFmtId="0" fontId="51" fillId="0" borderId="10" xfId="6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right"/>
    </xf>
    <xf numFmtId="0" fontId="52" fillId="0" borderId="0" xfId="0" applyFont="1" applyAlignment="1">
      <alignment/>
    </xf>
    <xf numFmtId="4" fontId="56" fillId="33" borderId="15" xfId="0" applyNumberFormat="1" applyFont="1" applyFill="1" applyBorder="1" applyAlignment="1">
      <alignment/>
    </xf>
    <xf numFmtId="0" fontId="53" fillId="35" borderId="16" xfId="0" applyFont="1" applyFill="1" applyBorder="1" applyAlignment="1">
      <alignment horizontal="center" vertical="center" wrapText="1"/>
    </xf>
    <xf numFmtId="0" fontId="53" fillId="35" borderId="17" xfId="0" applyFont="1" applyFill="1" applyBorder="1" applyAlignment="1">
      <alignment horizontal="center" vertical="center" wrapText="1"/>
    </xf>
    <xf numFmtId="0" fontId="11" fillId="35" borderId="17" xfId="65" applyNumberFormat="1" applyFont="1" applyFill="1" applyBorder="1" applyAlignment="1">
      <alignment horizontal="center" vertical="center" wrapText="1"/>
      <protection/>
    </xf>
    <xf numFmtId="0" fontId="53" fillId="33" borderId="17" xfId="0" applyFont="1" applyFill="1" applyBorder="1" applyAlignment="1">
      <alignment horizontal="center" vertical="center" wrapText="1"/>
    </xf>
    <xf numFmtId="4" fontId="53" fillId="33" borderId="18" xfId="0" applyNumberFormat="1" applyFont="1" applyFill="1" applyBorder="1" applyAlignment="1">
      <alignment horizontal="center" vertical="center" wrapText="1"/>
    </xf>
    <xf numFmtId="4" fontId="53" fillId="35" borderId="18" xfId="0" applyNumberFormat="1" applyFont="1" applyFill="1" applyBorder="1" applyAlignment="1">
      <alignment horizontal="center" vertical="center" wrapText="1"/>
    </xf>
    <xf numFmtId="4" fontId="56" fillId="33" borderId="19" xfId="0" applyNumberFormat="1" applyFont="1" applyFill="1" applyBorder="1" applyAlignment="1">
      <alignment/>
    </xf>
    <xf numFmtId="4" fontId="56" fillId="33" borderId="20" xfId="0" applyNumberFormat="1" applyFont="1" applyFill="1" applyBorder="1" applyAlignment="1">
      <alignment/>
    </xf>
    <xf numFmtId="3" fontId="54" fillId="0" borderId="21" xfId="63" applyNumberFormat="1" applyFont="1" applyBorder="1" applyAlignment="1">
      <alignment vertical="center" wrapText="1"/>
      <protection/>
    </xf>
    <xf numFmtId="0" fontId="54" fillId="0" borderId="0" xfId="63" applyFont="1" applyAlignment="1">
      <alignment vertical="center"/>
      <protection/>
    </xf>
    <xf numFmtId="4" fontId="57" fillId="36" borderId="22" xfId="0" applyNumberFormat="1" applyFont="1" applyFill="1" applyBorder="1" applyAlignment="1">
      <alignment vertical="center"/>
    </xf>
    <xf numFmtId="4" fontId="57" fillId="36" borderId="23" xfId="0" applyNumberFormat="1" applyFont="1" applyFill="1" applyBorder="1" applyAlignment="1">
      <alignment vertical="center"/>
    </xf>
    <xf numFmtId="4" fontId="57" fillId="36" borderId="24" xfId="0" applyNumberFormat="1" applyFont="1" applyFill="1" applyBorder="1" applyAlignment="1">
      <alignment vertical="center"/>
    </xf>
    <xf numFmtId="0" fontId="11" fillId="37" borderId="25" xfId="0" applyFont="1" applyFill="1" applyBorder="1" applyAlignment="1">
      <alignment horizontal="center" vertical="center"/>
    </xf>
    <xf numFmtId="0" fontId="11" fillId="0" borderId="26" xfId="58" applyNumberFormat="1" applyFont="1" applyFill="1" applyBorder="1" applyAlignment="1">
      <alignment horizontal="center" vertical="center"/>
      <protection/>
    </xf>
    <xf numFmtId="0" fontId="11" fillId="0" borderId="26" xfId="58" applyFont="1" applyFill="1" applyBorder="1" applyAlignment="1">
      <alignment horizontal="center" vertical="center" wrapText="1"/>
      <protection/>
    </xf>
    <xf numFmtId="3" fontId="7" fillId="37" borderId="26" xfId="0" applyNumberFormat="1" applyFont="1" applyFill="1" applyBorder="1" applyAlignment="1">
      <alignment horizontal="center" vertical="center"/>
    </xf>
    <xf numFmtId="4" fontId="11" fillId="33" borderId="26" xfId="58" applyNumberFormat="1" applyFont="1" applyFill="1" applyBorder="1" applyAlignment="1">
      <alignment horizontal="center" vertical="center" wrapText="1"/>
      <protection/>
    </xf>
    <xf numFmtId="4" fontId="7" fillId="37" borderId="26" xfId="0" applyNumberFormat="1" applyFont="1" applyFill="1" applyBorder="1" applyAlignment="1" applyProtection="1">
      <alignment horizontal="center" vertical="center"/>
      <protection locked="0"/>
    </xf>
    <xf numFmtId="4" fontId="7" fillId="33" borderId="26" xfId="0" applyNumberFormat="1" applyFont="1" applyFill="1" applyBorder="1" applyAlignment="1" applyProtection="1">
      <alignment horizontal="center" vertical="center"/>
      <protection locked="0"/>
    </xf>
    <xf numFmtId="4" fontId="7" fillId="37" borderId="22" xfId="0" applyNumberFormat="1" applyFont="1" applyFill="1" applyBorder="1" applyAlignment="1">
      <alignment horizontal="center" vertical="center"/>
    </xf>
    <xf numFmtId="0" fontId="11" fillId="37" borderId="27" xfId="0" applyFont="1" applyFill="1" applyBorder="1" applyAlignment="1">
      <alignment horizontal="center" vertical="center"/>
    </xf>
    <xf numFmtId="0" fontId="11" fillId="0" borderId="28" xfId="58" applyNumberFormat="1" applyFont="1" applyFill="1" applyBorder="1" applyAlignment="1">
      <alignment horizontal="center" vertical="center"/>
      <protection/>
    </xf>
    <xf numFmtId="0" fontId="11" fillId="0" borderId="10" xfId="58" applyFont="1" applyFill="1" applyBorder="1" applyAlignment="1">
      <alignment horizontal="center" vertical="center" wrapText="1"/>
      <protection/>
    </xf>
    <xf numFmtId="3" fontId="7" fillId="37" borderId="10" xfId="0" applyNumberFormat="1" applyFont="1" applyFill="1" applyBorder="1" applyAlignment="1">
      <alignment horizontal="center" vertical="center"/>
    </xf>
    <xf numFmtId="4" fontId="11" fillId="33" borderId="10" xfId="58" applyNumberFormat="1" applyFont="1" applyFill="1" applyBorder="1" applyAlignment="1">
      <alignment horizontal="center" vertical="center"/>
      <protection/>
    </xf>
    <xf numFmtId="4" fontId="7" fillId="37" borderId="10" xfId="0" applyNumberFormat="1" applyFont="1" applyFill="1" applyBorder="1" applyAlignment="1" applyProtection="1">
      <alignment horizontal="center" vertical="center"/>
      <protection locked="0"/>
    </xf>
    <xf numFmtId="4" fontId="7" fillId="33" borderId="10" xfId="0" applyNumberFormat="1" applyFont="1" applyFill="1" applyBorder="1" applyAlignment="1" applyProtection="1">
      <alignment horizontal="center" vertical="center"/>
      <protection locked="0"/>
    </xf>
    <xf numFmtId="4" fontId="7" fillId="37" borderId="23" xfId="0" applyNumberFormat="1" applyFont="1" applyFill="1" applyBorder="1" applyAlignment="1">
      <alignment horizontal="center" vertical="center"/>
    </xf>
    <xf numFmtId="2" fontId="11" fillId="33" borderId="10" xfId="58" applyNumberFormat="1" applyFont="1" applyFill="1" applyBorder="1" applyAlignment="1">
      <alignment horizontal="center" vertical="center" wrapText="1"/>
      <protection/>
    </xf>
    <xf numFmtId="0" fontId="11" fillId="37" borderId="29" xfId="0" applyFont="1" applyFill="1" applyBorder="1" applyAlignment="1">
      <alignment horizontal="center" vertical="center"/>
    </xf>
    <xf numFmtId="0" fontId="11" fillId="0" borderId="30" xfId="58" applyNumberFormat="1" applyFont="1" applyFill="1" applyBorder="1" applyAlignment="1">
      <alignment horizontal="center" vertical="center"/>
      <protection/>
    </xf>
    <xf numFmtId="0" fontId="11" fillId="0" borderId="31" xfId="58" applyFont="1" applyFill="1" applyBorder="1" applyAlignment="1">
      <alignment horizontal="center" vertical="center" wrapText="1"/>
      <protection/>
    </xf>
    <xf numFmtId="3" fontId="7" fillId="37" borderId="31" xfId="0" applyNumberFormat="1" applyFont="1" applyFill="1" applyBorder="1" applyAlignment="1">
      <alignment horizontal="center" vertical="center"/>
    </xf>
    <xf numFmtId="4" fontId="11" fillId="33" borderId="31" xfId="58" applyNumberFormat="1" applyFont="1" applyFill="1" applyBorder="1" applyAlignment="1">
      <alignment horizontal="center" vertical="center" wrapText="1"/>
      <protection/>
    </xf>
    <xf numFmtId="4" fontId="7" fillId="37" borderId="31" xfId="0" applyNumberFormat="1" applyFont="1" applyFill="1" applyBorder="1" applyAlignment="1" applyProtection="1">
      <alignment horizontal="center" vertical="center"/>
      <protection locked="0"/>
    </xf>
    <xf numFmtId="4" fontId="7" fillId="33" borderId="31" xfId="0" applyNumberFormat="1" applyFont="1" applyFill="1" applyBorder="1" applyAlignment="1" applyProtection="1">
      <alignment horizontal="center" vertical="center"/>
      <protection locked="0"/>
    </xf>
    <xf numFmtId="4" fontId="7" fillId="37" borderId="24" xfId="0" applyNumberFormat="1" applyFont="1" applyFill="1" applyBorder="1" applyAlignment="1">
      <alignment horizontal="center" vertical="center"/>
    </xf>
    <xf numFmtId="0" fontId="58" fillId="35" borderId="32" xfId="0" applyFont="1" applyFill="1" applyBorder="1" applyAlignment="1">
      <alignment horizontal="right" vertical="center" wrapText="1"/>
    </xf>
    <xf numFmtId="0" fontId="58" fillId="35" borderId="33" xfId="0" applyFont="1" applyFill="1" applyBorder="1" applyAlignment="1">
      <alignment horizontal="right" vertical="center" wrapText="1"/>
    </xf>
    <xf numFmtId="0" fontId="58" fillId="35" borderId="30" xfId="0" applyFont="1" applyFill="1" applyBorder="1" applyAlignment="1">
      <alignment horizontal="right" vertical="center" wrapTex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/>
    </xf>
    <xf numFmtId="0" fontId="57" fillId="35" borderId="34" xfId="0" applyFont="1" applyFill="1" applyBorder="1" applyAlignment="1">
      <alignment horizontal="right" vertical="center" wrapText="1"/>
    </xf>
    <xf numFmtId="0" fontId="57" fillId="35" borderId="35" xfId="0" applyFont="1" applyFill="1" applyBorder="1" applyAlignment="1">
      <alignment horizontal="right" vertical="center" wrapText="1"/>
    </xf>
    <xf numFmtId="0" fontId="57" fillId="35" borderId="36" xfId="0" applyFont="1" applyFill="1" applyBorder="1" applyAlignment="1">
      <alignment horizontal="right" vertical="center" wrapText="1"/>
    </xf>
    <xf numFmtId="0" fontId="58" fillId="35" borderId="37" xfId="0" applyFont="1" applyFill="1" applyBorder="1" applyAlignment="1">
      <alignment horizontal="right" vertical="center" wrapText="1"/>
    </xf>
    <xf numFmtId="0" fontId="58" fillId="35" borderId="38" xfId="0" applyFont="1" applyFill="1" applyBorder="1" applyAlignment="1">
      <alignment horizontal="right" vertical="center" wrapText="1"/>
    </xf>
    <xf numFmtId="0" fontId="58" fillId="35" borderId="28" xfId="0" applyFont="1" applyFill="1" applyBorder="1" applyAlignment="1">
      <alignment horizontal="right" vertical="center" wrapText="1"/>
    </xf>
    <xf numFmtId="4" fontId="54" fillId="38" borderId="14" xfId="63" applyNumberFormat="1" applyFont="1" applyFill="1" applyBorder="1" applyAlignment="1">
      <alignment horizontal="center" vertical="center" wrapText="1"/>
      <protection/>
    </xf>
    <xf numFmtId="4" fontId="54" fillId="38" borderId="39" xfId="63" applyNumberFormat="1" applyFont="1" applyFill="1" applyBorder="1" applyAlignment="1">
      <alignment horizontal="center" vertical="center" wrapText="1"/>
      <protection/>
    </xf>
    <xf numFmtId="4" fontId="54" fillId="38" borderId="40" xfId="63" applyNumberFormat="1" applyFont="1" applyFill="1" applyBorder="1" applyAlignment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2 2" xfId="59"/>
    <cellStyle name="Normal 2 2 10" xfId="60"/>
    <cellStyle name="Normal 2 3" xfId="61"/>
    <cellStyle name="Normal 3" xfId="62"/>
    <cellStyle name="Normal 4" xfId="63"/>
    <cellStyle name="Normal 7" xfId="64"/>
    <cellStyle name="Normal_Priznto djuture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J11" sqref="J11"/>
    </sheetView>
  </sheetViews>
  <sheetFormatPr defaultColWidth="9.00390625" defaultRowHeight="15"/>
  <cols>
    <col min="1" max="1" width="9.421875" style="1" customWidth="1"/>
    <col min="2" max="2" width="11.140625" style="8" customWidth="1"/>
    <col min="3" max="3" width="16.8515625" style="1" customWidth="1"/>
    <col min="4" max="4" width="16.00390625" style="1" customWidth="1"/>
    <col min="5" max="5" width="17.00390625" style="4" customWidth="1"/>
    <col min="6" max="6" width="18.57421875" style="1" customWidth="1"/>
    <col min="7" max="7" width="13.7109375" style="5" customWidth="1"/>
    <col min="8" max="8" width="15.28125" style="11" customWidth="1"/>
    <col min="9" max="9" width="16.00390625" style="13" hidden="1" customWidth="1"/>
    <col min="10" max="10" width="14.57421875" style="11" customWidth="1"/>
    <col min="11" max="11" width="17.28125" style="12" hidden="1" customWidth="1"/>
    <col min="12" max="12" width="18.8515625" style="10" customWidth="1"/>
    <col min="13" max="16384" width="9.00390625" style="3" customWidth="1"/>
  </cols>
  <sheetData>
    <row r="2" spans="1:12" s="32" customFormat="1" ht="29.25" customHeight="1">
      <c r="A2" s="75" t="s">
        <v>20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s="32" customFormat="1" ht="14.25">
      <c r="A3" s="76" t="s">
        <v>21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6" ht="15.75" thickBot="1"/>
    <row r="7" spans="1:12" s="9" customFormat="1" ht="37.5" thickBot="1" thickTop="1">
      <c r="A7" s="34" t="s">
        <v>23</v>
      </c>
      <c r="B7" s="35" t="s">
        <v>14</v>
      </c>
      <c r="C7" s="35" t="s">
        <v>24</v>
      </c>
      <c r="D7" s="35" t="s">
        <v>25</v>
      </c>
      <c r="E7" s="35" t="s">
        <v>26</v>
      </c>
      <c r="F7" s="35" t="s">
        <v>27</v>
      </c>
      <c r="G7" s="36" t="s">
        <v>28</v>
      </c>
      <c r="H7" s="35" t="s">
        <v>29</v>
      </c>
      <c r="I7" s="37" t="s">
        <v>30</v>
      </c>
      <c r="J7" s="35" t="s">
        <v>31</v>
      </c>
      <c r="K7" s="38" t="s">
        <v>15</v>
      </c>
      <c r="L7" s="39" t="s">
        <v>32</v>
      </c>
    </row>
    <row r="8" spans="1:12" ht="24.75" thickTop="1">
      <c r="A8" s="47">
        <v>5</v>
      </c>
      <c r="B8" s="48">
        <v>1122162</v>
      </c>
      <c r="C8" s="49" t="s">
        <v>1</v>
      </c>
      <c r="D8" s="49" t="s">
        <v>0</v>
      </c>
      <c r="E8" s="49" t="s">
        <v>2</v>
      </c>
      <c r="F8" s="49" t="s">
        <v>3</v>
      </c>
      <c r="G8" s="49" t="s">
        <v>13</v>
      </c>
      <c r="H8" s="50"/>
      <c r="I8" s="51">
        <v>441.7</v>
      </c>
      <c r="J8" s="52">
        <v>341.21</v>
      </c>
      <c r="K8" s="53">
        <f aca="true" t="shared" si="0" ref="K8:K13">H8*I8</f>
        <v>0</v>
      </c>
      <c r="L8" s="54">
        <f aca="true" t="shared" si="1" ref="L8:L13">H8*J8</f>
        <v>0</v>
      </c>
    </row>
    <row r="9" spans="1:12" ht="24">
      <c r="A9" s="55">
        <v>6</v>
      </c>
      <c r="B9" s="56">
        <v>1122163</v>
      </c>
      <c r="C9" s="57" t="s">
        <v>1</v>
      </c>
      <c r="D9" s="57" t="s">
        <v>0</v>
      </c>
      <c r="E9" s="57" t="s">
        <v>4</v>
      </c>
      <c r="F9" s="57" t="s">
        <v>3</v>
      </c>
      <c r="G9" s="49" t="s">
        <v>13</v>
      </c>
      <c r="H9" s="58"/>
      <c r="I9" s="59">
        <v>228.2</v>
      </c>
      <c r="J9" s="60">
        <v>176.28</v>
      </c>
      <c r="K9" s="61">
        <f t="shared" si="0"/>
        <v>0</v>
      </c>
      <c r="L9" s="62">
        <f t="shared" si="1"/>
        <v>0</v>
      </c>
    </row>
    <row r="10" spans="1:12" ht="48">
      <c r="A10" s="55">
        <v>13</v>
      </c>
      <c r="B10" s="56">
        <v>1107026</v>
      </c>
      <c r="C10" s="57" t="s">
        <v>9</v>
      </c>
      <c r="D10" s="57" t="s">
        <v>6</v>
      </c>
      <c r="E10" s="57" t="s">
        <v>8</v>
      </c>
      <c r="F10" s="57" t="s">
        <v>10</v>
      </c>
      <c r="G10" s="49" t="s">
        <v>13</v>
      </c>
      <c r="H10" s="58"/>
      <c r="I10" s="63">
        <v>113.3</v>
      </c>
      <c r="J10" s="60">
        <v>101.9</v>
      </c>
      <c r="K10" s="61">
        <f t="shared" si="0"/>
        <v>0</v>
      </c>
      <c r="L10" s="62">
        <f t="shared" si="1"/>
        <v>0</v>
      </c>
    </row>
    <row r="11" spans="1:12" ht="48">
      <c r="A11" s="55">
        <v>14</v>
      </c>
      <c r="B11" s="56">
        <v>1107027</v>
      </c>
      <c r="C11" s="57" t="s">
        <v>9</v>
      </c>
      <c r="D11" s="57" t="s">
        <v>6</v>
      </c>
      <c r="E11" s="57" t="s">
        <v>7</v>
      </c>
      <c r="F11" s="57" t="s">
        <v>10</v>
      </c>
      <c r="G11" s="49" t="s">
        <v>13</v>
      </c>
      <c r="H11" s="58"/>
      <c r="I11" s="63">
        <v>145</v>
      </c>
      <c r="J11" s="60">
        <v>125.96</v>
      </c>
      <c r="K11" s="61">
        <f t="shared" si="0"/>
        <v>0</v>
      </c>
      <c r="L11" s="62">
        <f t="shared" si="1"/>
        <v>0</v>
      </c>
    </row>
    <row r="12" spans="1:12" ht="48">
      <c r="A12" s="55">
        <v>15</v>
      </c>
      <c r="B12" s="56">
        <v>1107025</v>
      </c>
      <c r="C12" s="57" t="s">
        <v>9</v>
      </c>
      <c r="D12" s="57" t="s">
        <v>6</v>
      </c>
      <c r="E12" s="57" t="s">
        <v>5</v>
      </c>
      <c r="F12" s="57" t="s">
        <v>10</v>
      </c>
      <c r="G12" s="49" t="s">
        <v>13</v>
      </c>
      <c r="H12" s="58"/>
      <c r="I12" s="63">
        <v>252.7</v>
      </c>
      <c r="J12" s="60">
        <v>239.43</v>
      </c>
      <c r="K12" s="61">
        <f t="shared" si="0"/>
        <v>0</v>
      </c>
      <c r="L12" s="62">
        <f t="shared" si="1"/>
        <v>0</v>
      </c>
    </row>
    <row r="13" spans="1:12" ht="48.75" thickBot="1">
      <c r="A13" s="64">
        <v>16</v>
      </c>
      <c r="B13" s="65">
        <v>1401531</v>
      </c>
      <c r="C13" s="66" t="s">
        <v>11</v>
      </c>
      <c r="D13" s="66" t="s">
        <v>6</v>
      </c>
      <c r="E13" s="66" t="s">
        <v>12</v>
      </c>
      <c r="F13" s="66" t="s">
        <v>10</v>
      </c>
      <c r="G13" s="66" t="s">
        <v>13</v>
      </c>
      <c r="H13" s="67"/>
      <c r="I13" s="68">
        <v>188.4</v>
      </c>
      <c r="J13" s="69">
        <v>169.37</v>
      </c>
      <c r="K13" s="70">
        <f t="shared" si="0"/>
        <v>0</v>
      </c>
      <c r="L13" s="71">
        <f t="shared" si="1"/>
        <v>0</v>
      </c>
    </row>
    <row r="14" spans="1:12" s="31" customFormat="1" ht="18.75" customHeight="1" thickTop="1">
      <c r="A14" s="77" t="s">
        <v>18</v>
      </c>
      <c r="B14" s="78"/>
      <c r="C14" s="78"/>
      <c r="D14" s="78"/>
      <c r="E14" s="78"/>
      <c r="F14" s="78"/>
      <c r="G14" s="78"/>
      <c r="H14" s="78"/>
      <c r="I14" s="78"/>
      <c r="J14" s="79"/>
      <c r="K14" s="41"/>
      <c r="L14" s="44">
        <f>SUM(L8:L13)</f>
        <v>0</v>
      </c>
    </row>
    <row r="15" spans="1:12" s="31" customFormat="1" ht="20.25" customHeight="1">
      <c r="A15" s="80" t="s">
        <v>19</v>
      </c>
      <c r="B15" s="81"/>
      <c r="C15" s="81"/>
      <c r="D15" s="81"/>
      <c r="E15" s="81"/>
      <c r="F15" s="81"/>
      <c r="G15" s="81"/>
      <c r="H15" s="81"/>
      <c r="I15" s="81"/>
      <c r="J15" s="82"/>
      <c r="K15" s="33"/>
      <c r="L15" s="45">
        <f>L14*0.1</f>
        <v>0</v>
      </c>
    </row>
    <row r="16" spans="1:12" s="31" customFormat="1" ht="22.5" customHeight="1" thickBot="1">
      <c r="A16" s="72" t="s">
        <v>33</v>
      </c>
      <c r="B16" s="73"/>
      <c r="C16" s="73"/>
      <c r="D16" s="73"/>
      <c r="E16" s="73"/>
      <c r="F16" s="73"/>
      <c r="G16" s="73"/>
      <c r="H16" s="73"/>
      <c r="I16" s="73"/>
      <c r="J16" s="74"/>
      <c r="K16" s="40"/>
      <c r="L16" s="46">
        <f>L14+L15</f>
        <v>0</v>
      </c>
    </row>
    <row r="17" spans="1:7" ht="15.75" customHeight="1" thickTop="1">
      <c r="A17" s="2"/>
      <c r="C17" s="2"/>
      <c r="D17" s="2"/>
      <c r="E17" s="2"/>
      <c r="F17" s="2"/>
      <c r="G17" s="2"/>
    </row>
    <row r="18" spans="1:7" ht="15.75" customHeight="1">
      <c r="A18" s="2"/>
      <c r="C18" s="2"/>
      <c r="D18" s="2"/>
      <c r="E18" s="6"/>
      <c r="F18" s="2"/>
      <c r="G18" s="7"/>
    </row>
    <row r="19" ht="15.75" customHeight="1">
      <c r="A19" s="2"/>
    </row>
  </sheetData>
  <sheetProtection/>
  <mergeCells count="5">
    <mergeCell ref="A16:J16"/>
    <mergeCell ref="A2:L2"/>
    <mergeCell ref="A3:L3"/>
    <mergeCell ref="A14:J14"/>
    <mergeCell ref="A15:J15"/>
  </mergeCells>
  <printOptions/>
  <pageMargins left="0.7" right="0.7" top="0.75" bottom="0.75" header="0.3" footer="0.3"/>
  <pageSetup orientation="portrait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F13" sqref="F13"/>
    </sheetView>
  </sheetViews>
  <sheetFormatPr defaultColWidth="9.140625" defaultRowHeight="15"/>
  <cols>
    <col min="2" max="2" width="25.7109375" style="0" customWidth="1"/>
    <col min="3" max="3" width="31.57421875" style="0" customWidth="1"/>
    <col min="5" max="5" width="22.140625" style="0" customWidth="1"/>
    <col min="6" max="6" width="22.421875" style="0" customWidth="1"/>
    <col min="7" max="7" width="23.421875" style="0" customWidth="1"/>
  </cols>
  <sheetData>
    <row r="2" spans="2:7" ht="15">
      <c r="B2" s="14" t="s">
        <v>16</v>
      </c>
      <c r="C2" s="14"/>
      <c r="D2" s="14"/>
      <c r="E2" s="43" t="s">
        <v>17</v>
      </c>
      <c r="F2" s="15"/>
      <c r="G2" s="15"/>
    </row>
    <row r="4" spans="2:7" ht="15.75" thickBot="1">
      <c r="B4" s="15"/>
      <c r="C4" s="15"/>
      <c r="D4" s="15"/>
      <c r="E4" s="15"/>
      <c r="F4" s="15"/>
      <c r="G4" s="15"/>
    </row>
    <row r="5" spans="2:7" ht="24.75" thickBot="1">
      <c r="B5" s="16" t="s">
        <v>34</v>
      </c>
      <c r="C5" s="17" t="s">
        <v>22</v>
      </c>
      <c r="D5" s="15"/>
      <c r="E5" s="18" t="s">
        <v>52</v>
      </c>
      <c r="F5" s="19" t="s">
        <v>53</v>
      </c>
      <c r="G5" s="20" t="s">
        <v>54</v>
      </c>
    </row>
    <row r="6" spans="2:7" ht="15.75" thickBot="1">
      <c r="B6" s="21"/>
      <c r="C6" s="22"/>
      <c r="D6" s="15"/>
      <c r="E6" s="23">
        <f>SUM('VEGA '!K8:K13)</f>
        <v>0</v>
      </c>
      <c r="F6" s="23">
        <f>SUM('VEGA '!L8:L13)</f>
        <v>0</v>
      </c>
      <c r="G6" s="24">
        <f>F6*1.1</f>
        <v>0</v>
      </c>
    </row>
    <row r="7" spans="2:7" ht="24.75" thickBot="1">
      <c r="B7" s="16" t="s">
        <v>35</v>
      </c>
      <c r="C7" s="25" t="s">
        <v>43</v>
      </c>
      <c r="D7" s="15"/>
      <c r="E7" s="83" t="s">
        <v>55</v>
      </c>
      <c r="F7" s="84"/>
      <c r="G7" s="85"/>
    </row>
    <row r="8" spans="2:7" ht="15.75" thickBot="1">
      <c r="B8" s="21"/>
      <c r="C8" s="22"/>
      <c r="D8" s="15"/>
      <c r="E8" s="26">
        <f>E6/1000</f>
        <v>0</v>
      </c>
      <c r="F8" s="26">
        <f>F6/1000</f>
        <v>0</v>
      </c>
      <c r="G8" s="42">
        <f>G6/1000</f>
        <v>0</v>
      </c>
    </row>
    <row r="9" spans="2:7" ht="15">
      <c r="B9" s="16" t="s">
        <v>36</v>
      </c>
      <c r="C9" s="25" t="s">
        <v>44</v>
      </c>
      <c r="D9" s="15"/>
      <c r="E9" s="22"/>
      <c r="F9" s="22"/>
      <c r="G9" s="27"/>
    </row>
    <row r="10" spans="2:7" ht="15">
      <c r="B10" s="21"/>
      <c r="C10" s="22"/>
      <c r="D10" s="15"/>
      <c r="E10" s="22"/>
      <c r="F10" s="22"/>
      <c r="G10" s="27"/>
    </row>
    <row r="11" spans="2:7" ht="15">
      <c r="B11" s="16" t="s">
        <v>37</v>
      </c>
      <c r="C11" s="25" t="s">
        <v>45</v>
      </c>
      <c r="D11" s="15"/>
      <c r="E11" s="22"/>
      <c r="F11" s="22"/>
      <c r="G11" s="27"/>
    </row>
    <row r="12" spans="2:7" ht="15">
      <c r="B12" s="21"/>
      <c r="C12" s="22"/>
      <c r="D12" s="15"/>
      <c r="E12" s="15"/>
      <c r="F12" s="15"/>
      <c r="G12" s="27"/>
    </row>
    <row r="13" spans="2:7" ht="19.5" customHeight="1">
      <c r="B13" s="16" t="s">
        <v>38</v>
      </c>
      <c r="C13" s="25" t="s">
        <v>46</v>
      </c>
      <c r="D13" s="15"/>
      <c r="E13" s="28" t="s">
        <v>50</v>
      </c>
      <c r="F13" s="29">
        <v>3</v>
      </c>
      <c r="G13" s="27"/>
    </row>
    <row r="14" spans="2:7" ht="15">
      <c r="B14" s="21"/>
      <c r="C14" s="22"/>
      <c r="D14" s="15"/>
      <c r="E14" s="22"/>
      <c r="F14" s="22"/>
      <c r="G14" s="27"/>
    </row>
    <row r="15" spans="2:7" ht="25.5">
      <c r="B15" s="16" t="s">
        <v>39</v>
      </c>
      <c r="C15" s="17" t="s">
        <v>47</v>
      </c>
      <c r="D15" s="15"/>
      <c r="E15" s="28" t="s">
        <v>51</v>
      </c>
      <c r="F15" s="25" t="s">
        <v>56</v>
      </c>
      <c r="G15" s="15"/>
    </row>
    <row r="16" spans="2:7" ht="15">
      <c r="B16" s="21"/>
      <c r="C16" s="22"/>
      <c r="D16" s="15"/>
      <c r="E16" s="15"/>
      <c r="F16" s="15"/>
      <c r="G16" s="15"/>
    </row>
    <row r="17" spans="2:7" ht="38.25">
      <c r="B17" s="16" t="s">
        <v>40</v>
      </c>
      <c r="C17" s="17" t="s">
        <v>48</v>
      </c>
      <c r="D17" s="15"/>
      <c r="E17" s="15"/>
      <c r="F17" s="15"/>
      <c r="G17" s="15"/>
    </row>
    <row r="18" spans="2:7" ht="15">
      <c r="B18" s="21"/>
      <c r="C18" s="22"/>
      <c r="D18" s="15"/>
      <c r="E18" s="15"/>
      <c r="F18" s="15"/>
      <c r="G18" s="15"/>
    </row>
    <row r="19" spans="2:3" ht="27.75" customHeight="1">
      <c r="B19" s="16" t="s">
        <v>41</v>
      </c>
      <c r="C19" s="17" t="s">
        <v>49</v>
      </c>
    </row>
    <row r="20" spans="2:3" ht="15">
      <c r="B20" s="21"/>
      <c r="C20" s="22"/>
    </row>
    <row r="21" spans="2:3" ht="15">
      <c r="B21" s="16" t="s">
        <v>42</v>
      </c>
      <c r="C21" s="30">
        <v>33600000</v>
      </c>
    </row>
  </sheetData>
  <sheetProtection/>
  <mergeCells count="1">
    <mergeCell ref="E7:G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Milica Pavlovic</cp:lastModifiedBy>
  <cp:lastPrinted>2015-11-13T11:29:27Z</cp:lastPrinted>
  <dcterms:created xsi:type="dcterms:W3CDTF">2013-07-24T11:49:32Z</dcterms:created>
  <dcterms:modified xsi:type="dcterms:W3CDTF">2016-06-27T11:51:41Z</dcterms:modified>
  <cp:category/>
  <cp:version/>
  <cp:contentType/>
  <cp:contentStatus/>
</cp:coreProperties>
</file>