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75" windowHeight="119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<sst xmlns="http://schemas.openxmlformats.org/spreadsheetml/2006/main" count="94" uniqueCount="52">
  <si>
    <t>Партија</t>
  </si>
  <si>
    <t xml:space="preserve">Јединична цена без урачунатог ПДВ-а </t>
  </si>
  <si>
    <t xml:space="preserve">Укупна вредност без ПДВ-а </t>
  </si>
  <si>
    <t>Укупна вредност уговора  са ПДВ-ом</t>
  </si>
  <si>
    <t>Износ ПДВ-а (10%)</t>
  </si>
  <si>
    <t>Укупна вредност уговора без ПДВ-а</t>
  </si>
  <si>
    <t>Произвођач</t>
  </si>
  <si>
    <t>Јединица мере</t>
  </si>
  <si>
    <t>Фармацеутски облик</t>
  </si>
  <si>
    <t>ЈКЛ</t>
  </si>
  <si>
    <t>komad</t>
  </si>
  <si>
    <t>kapsula, tvrda</t>
  </si>
  <si>
    <t>blister, 28 po 20 mg</t>
  </si>
  <si>
    <t>tableta</t>
  </si>
  <si>
    <t>film tableta</t>
  </si>
  <si>
    <t>Slaviamed d.o.o.</t>
  </si>
  <si>
    <t>sirup</t>
  </si>
  <si>
    <t>blister, 30 po 80 mg</t>
  </si>
  <si>
    <t>blister, 30 po 4 mg</t>
  </si>
  <si>
    <t>blister, 30 po 40 mg</t>
  </si>
  <si>
    <t>Medico Uno d.o.o.</t>
  </si>
  <si>
    <t>blister, 30 po 100 mg</t>
  </si>
  <si>
    <t xml:space="preserve">Slaviamed d.o.o. </t>
  </si>
  <si>
    <t>blister, 30 po 20 mg</t>
  </si>
  <si>
    <t>kapsula</t>
  </si>
  <si>
    <t>tableta za žvakanje</t>
  </si>
  <si>
    <t>Предмет набавке (заштићено име лека)</t>
  </si>
  <si>
    <t>Паковање и јачина лека</t>
  </si>
  <si>
    <t>Количина</t>
  </si>
  <si>
    <t>GLIKOSAN</t>
  </si>
  <si>
    <t>REFERUM</t>
  </si>
  <si>
    <t>boca staklena, 100 ml (50 mg/5 ml)</t>
  </si>
  <si>
    <t>boca staklena, 100 ml (100 mg/5 ml)</t>
  </si>
  <si>
    <t>MONOSAN</t>
  </si>
  <si>
    <t>RANBAPRIL</t>
  </si>
  <si>
    <t>blister, 30 po 8 mg</t>
  </si>
  <si>
    <t>KANAZOL</t>
  </si>
  <si>
    <t>kontejner plastični,10 po 100 mg</t>
  </si>
  <si>
    <t xml:space="preserve">ZIDOSAN </t>
  </si>
  <si>
    <t>bočica plastična, 100 po 100 mg</t>
  </si>
  <si>
    <t>LASTET CAP.50</t>
  </si>
  <si>
    <t>blister, 20 po 50 mg</t>
  </si>
  <si>
    <t>Nippon Kayaku Co. Ltd.</t>
  </si>
  <si>
    <t>LASTET CAP.25</t>
  </si>
  <si>
    <t>blister, 40 po 25 mg</t>
  </si>
  <si>
    <t>SUMATRIPTAN</t>
  </si>
  <si>
    <t>blister, 2 po 50 mg</t>
  </si>
  <si>
    <t>EBIXA</t>
  </si>
  <si>
    <t>28 po 10 mg</t>
  </si>
  <si>
    <t>H. Lundbeck A/S</t>
  </si>
  <si>
    <t>56 po 10 mg</t>
  </si>
  <si>
    <r>
      <t xml:space="preserve">ПРИЛОГ 1 УГОВОРА - СПЕЦИФИКАЦИЈА ЛЕКОВА СА ЦЕНАМА ДОБАВЉАЧА </t>
    </r>
    <r>
      <rPr>
        <sz val="10"/>
        <color indexed="8"/>
        <rFont val="Arial"/>
        <family val="2"/>
      </rPr>
      <t>ERMA D.O.O.</t>
    </r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</si>
</sst>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0">
    <font>
      <sz val="10"/>
      <color theme="1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10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D8D8D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vertical="center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2" fillId="33" borderId="11" xfId="56" applyNumberFormat="1" applyFont="1" applyFill="1" applyBorder="1" applyAlignment="1">
      <alignment horizontal="center" vertical="center" wrapText="1"/>
      <protection/>
    </xf>
    <xf numFmtId="4" fontId="37" fillId="33" borderId="12" xfId="0" applyNumberFormat="1" applyFont="1" applyFill="1" applyBorder="1" applyAlignment="1">
      <alignment horizontal="center" vertical="center" wrapText="1"/>
    </xf>
    <xf numFmtId="4" fontId="0" fillId="34" borderId="13" xfId="0" applyNumberFormat="1" applyFill="1" applyBorder="1" applyAlignment="1">
      <alignment/>
    </xf>
    <xf numFmtId="4" fontId="0" fillId="34" borderId="14" xfId="0" applyNumberFormat="1" applyFill="1" applyBorder="1" applyAlignment="1">
      <alignment/>
    </xf>
    <xf numFmtId="4" fontId="0" fillId="34" borderId="15" xfId="0" applyNumberFormat="1" applyFill="1" applyBorder="1" applyAlignment="1">
      <alignment/>
    </xf>
    <xf numFmtId="0" fontId="37" fillId="0" borderId="16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3" fontId="38" fillId="0" borderId="16" xfId="0" applyNumberFormat="1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3" fontId="38" fillId="0" borderId="17" xfId="0" applyNumberFormat="1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/>
    </xf>
    <xf numFmtId="4" fontId="39" fillId="0" borderId="17" xfId="0" applyNumberFormat="1" applyFont="1" applyBorder="1" applyAlignment="1">
      <alignment horizontal="center" vertical="center"/>
    </xf>
    <xf numFmtId="0" fontId="37" fillId="0" borderId="18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3" fontId="38" fillId="0" borderId="18" xfId="0" applyNumberFormat="1" applyFont="1" applyBorder="1" applyAlignment="1">
      <alignment horizontal="center" vertical="center" wrapText="1"/>
    </xf>
    <xf numFmtId="4" fontId="39" fillId="0" borderId="18" xfId="0" applyNumberFormat="1" applyFont="1" applyBorder="1" applyAlignment="1">
      <alignment horizontal="center" vertical="center"/>
    </xf>
    <xf numFmtId="4" fontId="0" fillId="0" borderId="16" xfId="0" applyNumberFormat="1" applyBorder="1" applyAlignment="1">
      <alignment horizontal="center" vertical="center"/>
    </xf>
    <xf numFmtId="4" fontId="0" fillId="0" borderId="17" xfId="0" applyNumberFormat="1" applyBorder="1" applyAlignment="1">
      <alignment horizontal="center" vertical="center"/>
    </xf>
    <xf numFmtId="4" fontId="0" fillId="0" borderId="18" xfId="0" applyNumberFormat="1" applyBorder="1" applyAlignment="1">
      <alignment horizontal="center" vertical="center"/>
    </xf>
    <xf numFmtId="0" fontId="37" fillId="33" borderId="19" xfId="0" applyFont="1" applyFill="1" applyBorder="1" applyAlignment="1">
      <alignment horizontal="right" vertical="center" wrapText="1"/>
    </xf>
    <xf numFmtId="0" fontId="37" fillId="33" borderId="20" xfId="0" applyFont="1" applyFill="1" applyBorder="1" applyAlignment="1">
      <alignment horizontal="right" vertical="center" wrapText="1"/>
    </xf>
    <xf numFmtId="0" fontId="38" fillId="33" borderId="21" xfId="0" applyFont="1" applyFill="1" applyBorder="1" applyAlignment="1">
      <alignment horizontal="right" vertical="center" wrapText="1"/>
    </xf>
    <xf numFmtId="0" fontId="38" fillId="33" borderId="17" xfId="0" applyFont="1" applyFill="1" applyBorder="1" applyAlignment="1">
      <alignment horizontal="right" vertical="center" wrapText="1"/>
    </xf>
    <xf numFmtId="0" fontId="38" fillId="33" borderId="22" xfId="0" applyFont="1" applyFill="1" applyBorder="1" applyAlignment="1">
      <alignment horizontal="right" vertical="center" wrapText="1"/>
    </xf>
    <xf numFmtId="0" fontId="38" fillId="33" borderId="23" xfId="0" applyFont="1" applyFill="1" applyBorder="1" applyAlignment="1">
      <alignment horizontal="right" vertical="center" wrapText="1"/>
    </xf>
    <xf numFmtId="0" fontId="0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rmal_Priznto djuture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3"/>
  <sheetViews>
    <sheetView tabSelected="1" workbookViewId="0" topLeftCell="A1">
      <selection activeCell="A2" sqref="A2:G2"/>
    </sheetView>
  </sheetViews>
  <sheetFormatPr defaultColWidth="9.140625" defaultRowHeight="12.75"/>
  <cols>
    <col min="3" max="3" width="19.00390625" style="0" customWidth="1"/>
    <col min="4" max="4" width="14.28125" style="0" customWidth="1"/>
    <col min="5" max="5" width="9.28125" style="0" customWidth="1"/>
    <col min="6" max="6" width="10.7109375" style="0" customWidth="1"/>
    <col min="7" max="7" width="13.28125" style="0" customWidth="1"/>
    <col min="9" max="9" width="9.57421875" style="0" customWidth="1"/>
    <col min="10" max="10" width="9.140625" style="1" customWidth="1"/>
  </cols>
  <sheetData>
    <row r="2" spans="1:10" ht="12.75">
      <c r="A2" s="32" t="s">
        <v>51</v>
      </c>
      <c r="B2" s="32"/>
      <c r="C2" s="32"/>
      <c r="D2" s="32"/>
      <c r="E2" s="32"/>
      <c r="F2" s="32"/>
      <c r="G2" s="32"/>
      <c r="H2" s="2"/>
      <c r="I2" s="2"/>
      <c r="J2" s="2"/>
    </row>
    <row r="3" ht="13.5" thickBot="1"/>
    <row r="4" spans="1:10" ht="61.5" thickBot="1" thickTop="1">
      <c r="A4" s="3" t="s">
        <v>0</v>
      </c>
      <c r="B4" s="4" t="s">
        <v>9</v>
      </c>
      <c r="C4" s="4" t="s">
        <v>26</v>
      </c>
      <c r="D4" s="4" t="s">
        <v>8</v>
      </c>
      <c r="E4" s="4" t="s">
        <v>27</v>
      </c>
      <c r="F4" s="4" t="s">
        <v>6</v>
      </c>
      <c r="G4" s="5" t="s">
        <v>7</v>
      </c>
      <c r="H4" s="4" t="s">
        <v>28</v>
      </c>
      <c r="I4" s="4" t="s">
        <v>1</v>
      </c>
      <c r="J4" s="6" t="s">
        <v>2</v>
      </c>
    </row>
    <row r="5" spans="1:10" ht="24.75" thickTop="1">
      <c r="A5" s="10">
        <v>96</v>
      </c>
      <c r="B5" s="10">
        <v>1042076</v>
      </c>
      <c r="C5" s="10" t="s">
        <v>29</v>
      </c>
      <c r="D5" s="10" t="s">
        <v>13</v>
      </c>
      <c r="E5" s="10" t="s">
        <v>17</v>
      </c>
      <c r="F5" s="10" t="s">
        <v>15</v>
      </c>
      <c r="G5" s="11" t="s">
        <v>10</v>
      </c>
      <c r="H5" s="12"/>
      <c r="I5" s="13">
        <v>149.54</v>
      </c>
      <c r="J5" s="23">
        <f>H5*I5</f>
        <v>0</v>
      </c>
    </row>
    <row r="6" spans="1:10" ht="36">
      <c r="A6" s="14">
        <v>128</v>
      </c>
      <c r="B6" s="14">
        <v>1060075</v>
      </c>
      <c r="C6" s="14" t="s">
        <v>30</v>
      </c>
      <c r="D6" s="14" t="s">
        <v>25</v>
      </c>
      <c r="E6" s="14" t="s">
        <v>21</v>
      </c>
      <c r="F6" s="14" t="s">
        <v>15</v>
      </c>
      <c r="G6" s="15" t="s">
        <v>10</v>
      </c>
      <c r="H6" s="16"/>
      <c r="I6" s="17">
        <v>308.19</v>
      </c>
      <c r="J6" s="24">
        <f aca="true" t="shared" si="0" ref="J6:J20">H6*I6</f>
        <v>0</v>
      </c>
    </row>
    <row r="7" spans="1:10" ht="60">
      <c r="A7" s="14">
        <v>129</v>
      </c>
      <c r="B7" s="14">
        <v>3060072</v>
      </c>
      <c r="C7" s="14" t="s">
        <v>30</v>
      </c>
      <c r="D7" s="14" t="s">
        <v>16</v>
      </c>
      <c r="E7" s="14" t="s">
        <v>31</v>
      </c>
      <c r="F7" s="14" t="s">
        <v>15</v>
      </c>
      <c r="G7" s="15" t="s">
        <v>10</v>
      </c>
      <c r="H7" s="16"/>
      <c r="I7" s="17">
        <v>197.71</v>
      </c>
      <c r="J7" s="24">
        <f t="shared" si="0"/>
        <v>0</v>
      </c>
    </row>
    <row r="8" spans="1:10" ht="60">
      <c r="A8" s="14">
        <v>131</v>
      </c>
      <c r="B8" s="14">
        <v>3060074</v>
      </c>
      <c r="C8" s="14" t="s">
        <v>30</v>
      </c>
      <c r="D8" s="14" t="s">
        <v>16</v>
      </c>
      <c r="E8" s="14" t="s">
        <v>32</v>
      </c>
      <c r="F8" s="14" t="s">
        <v>15</v>
      </c>
      <c r="G8" s="15" t="s">
        <v>10</v>
      </c>
      <c r="H8" s="16"/>
      <c r="I8" s="17">
        <v>440.33</v>
      </c>
      <c r="J8" s="24">
        <f t="shared" si="0"/>
        <v>0</v>
      </c>
    </row>
    <row r="9" spans="1:10" ht="24">
      <c r="A9" s="14">
        <v>146</v>
      </c>
      <c r="B9" s="14">
        <v>1102300</v>
      </c>
      <c r="C9" s="14" t="s">
        <v>33</v>
      </c>
      <c r="D9" s="14" t="s">
        <v>13</v>
      </c>
      <c r="E9" s="14" t="s">
        <v>19</v>
      </c>
      <c r="F9" s="14" t="s">
        <v>15</v>
      </c>
      <c r="G9" s="15" t="s">
        <v>10</v>
      </c>
      <c r="H9" s="16"/>
      <c r="I9" s="17">
        <v>155.79</v>
      </c>
      <c r="J9" s="24">
        <f t="shared" si="0"/>
        <v>0</v>
      </c>
    </row>
    <row r="10" spans="1:10" ht="24">
      <c r="A10" s="14">
        <v>147</v>
      </c>
      <c r="B10" s="14">
        <v>1102302</v>
      </c>
      <c r="C10" s="14" t="s">
        <v>33</v>
      </c>
      <c r="D10" s="14" t="s">
        <v>13</v>
      </c>
      <c r="E10" s="14" t="s">
        <v>23</v>
      </c>
      <c r="F10" s="14" t="s">
        <v>15</v>
      </c>
      <c r="G10" s="15" t="s">
        <v>10</v>
      </c>
      <c r="H10" s="16"/>
      <c r="I10" s="17">
        <v>95.86</v>
      </c>
      <c r="J10" s="24">
        <f t="shared" si="0"/>
        <v>0</v>
      </c>
    </row>
    <row r="11" spans="1:10" ht="24">
      <c r="A11" s="14">
        <v>289</v>
      </c>
      <c r="B11" s="14">
        <v>1103955</v>
      </c>
      <c r="C11" s="14" t="s">
        <v>34</v>
      </c>
      <c r="D11" s="14" t="s">
        <v>13</v>
      </c>
      <c r="E11" s="14" t="s">
        <v>18</v>
      </c>
      <c r="F11" s="14" t="s">
        <v>20</v>
      </c>
      <c r="G11" s="15" t="s">
        <v>10</v>
      </c>
      <c r="H11" s="15"/>
      <c r="I11" s="17">
        <v>148.05</v>
      </c>
      <c r="J11" s="24">
        <f t="shared" si="0"/>
        <v>0</v>
      </c>
    </row>
    <row r="12" spans="1:10" ht="24">
      <c r="A12" s="14">
        <v>290</v>
      </c>
      <c r="B12" s="14">
        <v>1103956</v>
      </c>
      <c r="C12" s="14" t="s">
        <v>34</v>
      </c>
      <c r="D12" s="14" t="s">
        <v>13</v>
      </c>
      <c r="E12" s="14" t="s">
        <v>35</v>
      </c>
      <c r="F12" s="14" t="s">
        <v>20</v>
      </c>
      <c r="G12" s="15" t="s">
        <v>10</v>
      </c>
      <c r="H12" s="15"/>
      <c r="I12" s="17">
        <v>207.34</v>
      </c>
      <c r="J12" s="24">
        <f t="shared" si="0"/>
        <v>0</v>
      </c>
    </row>
    <row r="13" spans="1:10" ht="48">
      <c r="A13" s="14">
        <v>678</v>
      </c>
      <c r="B13" s="14">
        <v>1327402</v>
      </c>
      <c r="C13" s="14" t="s">
        <v>36</v>
      </c>
      <c r="D13" s="14" t="s">
        <v>11</v>
      </c>
      <c r="E13" s="14" t="s">
        <v>37</v>
      </c>
      <c r="F13" s="14" t="s">
        <v>22</v>
      </c>
      <c r="G13" s="15" t="s">
        <v>10</v>
      </c>
      <c r="H13" s="16"/>
      <c r="I13" s="17">
        <v>586.37</v>
      </c>
      <c r="J13" s="24">
        <f t="shared" si="0"/>
        <v>0</v>
      </c>
    </row>
    <row r="14" spans="1:10" ht="48">
      <c r="A14" s="14">
        <v>690</v>
      </c>
      <c r="B14" s="14">
        <v>1328411</v>
      </c>
      <c r="C14" s="14" t="s">
        <v>38</v>
      </c>
      <c r="D14" s="14" t="s">
        <v>11</v>
      </c>
      <c r="E14" s="14" t="s">
        <v>39</v>
      </c>
      <c r="F14" s="14" t="s">
        <v>15</v>
      </c>
      <c r="G14" s="15" t="s">
        <v>10</v>
      </c>
      <c r="H14" s="15"/>
      <c r="I14" s="18">
        <v>6912.61</v>
      </c>
      <c r="J14" s="24">
        <f t="shared" si="0"/>
        <v>0</v>
      </c>
    </row>
    <row r="15" spans="1:10" ht="36">
      <c r="A15" s="14">
        <v>706</v>
      </c>
      <c r="B15" s="14">
        <v>1030222</v>
      </c>
      <c r="C15" s="14" t="s">
        <v>40</v>
      </c>
      <c r="D15" s="14" t="s">
        <v>24</v>
      </c>
      <c r="E15" s="14" t="s">
        <v>41</v>
      </c>
      <c r="F15" s="14" t="s">
        <v>42</v>
      </c>
      <c r="G15" s="15" t="s">
        <v>10</v>
      </c>
      <c r="H15" s="15"/>
      <c r="I15" s="18">
        <v>9425.3</v>
      </c>
      <c r="J15" s="24">
        <f t="shared" si="0"/>
        <v>0</v>
      </c>
    </row>
    <row r="16" spans="1:10" ht="36">
      <c r="A16" s="14">
        <v>707</v>
      </c>
      <c r="B16" s="14">
        <v>1030223</v>
      </c>
      <c r="C16" s="14" t="s">
        <v>43</v>
      </c>
      <c r="D16" s="14" t="s">
        <v>24</v>
      </c>
      <c r="E16" s="14" t="s">
        <v>44</v>
      </c>
      <c r="F16" s="14" t="s">
        <v>42</v>
      </c>
      <c r="G16" s="15" t="s">
        <v>10</v>
      </c>
      <c r="H16" s="15"/>
      <c r="I16" s="18">
        <v>11361.8</v>
      </c>
      <c r="J16" s="24">
        <f t="shared" si="0"/>
        <v>0</v>
      </c>
    </row>
    <row r="17" spans="1:10" ht="24">
      <c r="A17" s="14">
        <v>805</v>
      </c>
      <c r="B17" s="14">
        <v>1086876</v>
      </c>
      <c r="C17" s="14" t="s">
        <v>45</v>
      </c>
      <c r="D17" s="14" t="s">
        <v>13</v>
      </c>
      <c r="E17" s="14" t="s">
        <v>46</v>
      </c>
      <c r="F17" s="14" t="s">
        <v>15</v>
      </c>
      <c r="G17" s="15" t="s">
        <v>10</v>
      </c>
      <c r="H17" s="15"/>
      <c r="I17" s="17">
        <v>149.29</v>
      </c>
      <c r="J17" s="24">
        <f t="shared" si="0"/>
        <v>0</v>
      </c>
    </row>
    <row r="18" spans="1:10" ht="36">
      <c r="A18" s="14">
        <v>1101</v>
      </c>
      <c r="B18" s="14">
        <v>1079020</v>
      </c>
      <c r="C18" s="14" t="s">
        <v>47</v>
      </c>
      <c r="D18" s="14" t="s">
        <v>14</v>
      </c>
      <c r="E18" s="14" t="s">
        <v>48</v>
      </c>
      <c r="F18" s="14" t="s">
        <v>49</v>
      </c>
      <c r="G18" s="15" t="s">
        <v>10</v>
      </c>
      <c r="H18" s="16"/>
      <c r="I18" s="18">
        <v>1055.82</v>
      </c>
      <c r="J18" s="24">
        <f t="shared" si="0"/>
        <v>0</v>
      </c>
    </row>
    <row r="19" spans="1:10" ht="36">
      <c r="A19" s="14">
        <v>1102</v>
      </c>
      <c r="B19" s="14">
        <v>1079022</v>
      </c>
      <c r="C19" s="14" t="s">
        <v>47</v>
      </c>
      <c r="D19" s="14" t="s">
        <v>14</v>
      </c>
      <c r="E19" s="14" t="s">
        <v>50</v>
      </c>
      <c r="F19" s="14" t="s">
        <v>49</v>
      </c>
      <c r="G19" s="15" t="s">
        <v>10</v>
      </c>
      <c r="H19" s="16"/>
      <c r="I19" s="18">
        <v>2111.74</v>
      </c>
      <c r="J19" s="24">
        <f t="shared" si="0"/>
        <v>0</v>
      </c>
    </row>
    <row r="20" spans="1:10" ht="36.75" thickBot="1">
      <c r="A20" s="19">
        <v>1109</v>
      </c>
      <c r="B20" s="19">
        <v>1079027</v>
      </c>
      <c r="C20" s="19" t="s">
        <v>47</v>
      </c>
      <c r="D20" s="19" t="s">
        <v>14</v>
      </c>
      <c r="E20" s="19" t="s">
        <v>12</v>
      </c>
      <c r="F20" s="19" t="s">
        <v>49</v>
      </c>
      <c r="G20" s="20" t="s">
        <v>10</v>
      </c>
      <c r="H20" s="21"/>
      <c r="I20" s="22">
        <v>2111.74</v>
      </c>
      <c r="J20" s="25">
        <f t="shared" si="0"/>
        <v>0</v>
      </c>
    </row>
    <row r="21" spans="1:10" ht="12.75" customHeight="1" thickTop="1">
      <c r="A21" s="26" t="s">
        <v>5</v>
      </c>
      <c r="B21" s="27"/>
      <c r="C21" s="27"/>
      <c r="D21" s="27"/>
      <c r="E21" s="27"/>
      <c r="F21" s="27"/>
      <c r="G21" s="27"/>
      <c r="H21" s="27"/>
      <c r="I21" s="27"/>
      <c r="J21" s="7">
        <f>SUM(J5:J20)</f>
        <v>0</v>
      </c>
    </row>
    <row r="22" spans="1:10" ht="12.75" customHeight="1">
      <c r="A22" s="28" t="s">
        <v>4</v>
      </c>
      <c r="B22" s="29"/>
      <c r="C22" s="29"/>
      <c r="D22" s="29"/>
      <c r="E22" s="29"/>
      <c r="F22" s="29"/>
      <c r="G22" s="29"/>
      <c r="H22" s="29"/>
      <c r="I22" s="29"/>
      <c r="J22" s="8">
        <f>J21*0.1</f>
        <v>0</v>
      </c>
    </row>
    <row r="23" spans="1:10" ht="12.75" customHeight="1" thickBot="1">
      <c r="A23" s="30" t="s">
        <v>3</v>
      </c>
      <c r="B23" s="31"/>
      <c r="C23" s="31"/>
      <c r="D23" s="31"/>
      <c r="E23" s="31"/>
      <c r="F23" s="31"/>
      <c r="G23" s="31"/>
      <c r="H23" s="31"/>
      <c r="I23" s="31"/>
      <c r="J23" s="9">
        <f>J21+J22</f>
        <v>0</v>
      </c>
    </row>
    <row r="24" ht="13.5" thickTop="1"/>
  </sheetData>
  <sheetProtection/>
  <mergeCells count="4">
    <mergeCell ref="A21:I21"/>
    <mergeCell ref="A22:I22"/>
    <mergeCell ref="A23:I23"/>
    <mergeCell ref="A2:G2"/>
  </mergeCells>
  <printOptions/>
  <pageMargins left="0.7" right="0.7" top="0.75" bottom="0.75" header="0.3" footer="0.3"/>
  <pageSetup horizontalDpi="300" verticalDpi="3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Ana Markovic</cp:lastModifiedBy>
  <cp:lastPrinted>2015-04-02T10:33:59Z</cp:lastPrinted>
  <dcterms:created xsi:type="dcterms:W3CDTF">2014-01-17T13:07:43Z</dcterms:created>
  <dcterms:modified xsi:type="dcterms:W3CDTF">2015-04-02T10:48:18Z</dcterms:modified>
  <cp:category/>
  <cp:version/>
  <cp:contentType/>
  <cp:contentStatus/>
</cp:coreProperties>
</file>