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INO-pharm d.o.o." sheetId="1" r:id="rId1"/>
    <sheet name="Obrazac KVI" sheetId="2" r:id="rId2"/>
  </sheet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<sst xmlns="http://schemas.openxmlformats.org/spreadsheetml/2006/main" count="52" uniqueCount="52">
  <si>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</si>
  <si>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</si>
  <si>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</si>
  <si>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</si>
  <si>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</si>
  <si>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</si>
  <si>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</si>
  <si>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</si>
  <si>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</si>
  <si>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</si>
  <si>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</si>
  <si>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</si>
  <si>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</si>
  <si>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</si>
  <si>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</si>
  <si>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</si>
  <si>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</si>
  <si>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</si>
  <si>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</si>
  <si>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</si>
  <si>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</si>
  <si>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</si>
  <si>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</si>
  <si>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</si>
  <si>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</si>
  <si>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</si>
  <si>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</si>
  <si>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</si>
  <si>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</si>
  <si>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</si>
  <si>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</si>
  <si>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</si>
  <si>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</si>
  <si>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</si>
  <si>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</si>
  <si>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</si>
  <si>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</si>
  <si>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</si>
  <si>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</si>
  <si>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</si>
  <si>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404-1-110/16-34</t>
  </si>
  <si>
    <t>БРОЈ ПОНУДА ПО ПАРТИЈИ</t>
  </si>
  <si>
    <t>Лекови са Листе Б и Листе Д Листе лекова</t>
  </si>
  <si>
    <t>Назив добављача:  INO-pharm d.o.o.</t>
  </si>
  <si>
    <t>natrijum hidrogenkarbonat 8,4%</t>
  </si>
  <si>
    <t>0133110</t>
  </si>
  <si>
    <t>NATRIUMBICARBO NAT FRESENIUS 8,4%</t>
  </si>
  <si>
    <t>Fresenius Kabi Austria GmbH, Austrija</t>
  </si>
  <si>
    <t>rastvor za infuziju</t>
  </si>
  <si>
    <t>100 ml (8,4%)</t>
  </si>
  <si>
    <t>bočica</t>
  </si>
  <si>
    <t>INO-pharm d.o.o.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</si>
</sst>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0" fontId="49" fillId="34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5" borderId="10" xfId="57" applyNumberFormat="1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6" xfId="57" applyNumberFormat="1" applyFont="1" applyFill="1" applyBorder="1" applyAlignment="1">
      <alignment horizontal="center" vertical="center" wrapText="1"/>
      <protection/>
    </xf>
    <xf numFmtId="4" fontId="46" fillId="37" borderId="17" xfId="57" applyNumberFormat="1" applyFont="1" applyFill="1" applyBorder="1" applyAlignment="1">
      <alignment horizontal="center" vertical="center" wrapText="1"/>
      <protection/>
    </xf>
    <xf numFmtId="49" fontId="49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49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9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2" max="2" width="23.28125" style="0" bestFit="1" customWidth="1"/>
    <col min="4" max="4" width="30.8515625" style="0" bestFit="1" customWidth="1"/>
    <col min="5" max="5" width="28.8515625" style="0" bestFit="1" customWidth="1"/>
    <col min="6" max="6" width="14.7109375" style="0" customWidth="1"/>
    <col min="7" max="7" width="16.57421875" style="0" customWidth="1"/>
    <col min="8" max="8" width="10.28125" style="0" customWidth="1"/>
    <col min="9" max="9" width="10.7109375" style="0" customWidth="1"/>
    <col min="10" max="10" width="10.8515625" style="0" hidden="1" customWidth="1"/>
    <col min="11" max="11" width="11.28125" style="0" customWidth="1"/>
    <col min="12" max="12" width="11.7109375" style="0" hidden="1" customWidth="1"/>
    <col min="13" max="13" width="13.421875" style="0" customWidth="1"/>
    <col min="14" max="14" width="13.8515625" style="0" hidden="1" customWidth="1"/>
  </cols>
  <sheetData>
    <row r="2" spans="1:22" ht="1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6"/>
      <c r="O2" s="26"/>
      <c r="P2" s="26"/>
      <c r="Q2" s="26"/>
      <c r="R2" s="26"/>
      <c r="S2" s="26"/>
      <c r="T2" s="26"/>
      <c r="U2" s="26"/>
      <c r="V2" s="26"/>
    </row>
    <row r="3" spans="1:22" s="25" customFormat="1" ht="15">
      <c r="A3" s="22"/>
      <c r="B3" s="22"/>
      <c r="C3" s="23"/>
      <c r="D3" s="22"/>
      <c r="E3" s="26" t="s">
        <v>43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4"/>
      <c r="U3" s="22"/>
      <c r="V3" s="22"/>
    </row>
    <row r="4" spans="2:22" s="1" customFormat="1" ht="15">
      <c r="B4" s="26"/>
      <c r="C4" s="26"/>
      <c r="D4" s="26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4"/>
      <c r="U4" s="22"/>
      <c r="V4" s="22"/>
    </row>
    <row r="5" spans="1:15" s="1" customFormat="1" ht="36">
      <c r="A5" s="31" t="s">
        <v>0</v>
      </c>
      <c r="B5" s="31" t="s">
        <v>1</v>
      </c>
      <c r="C5" s="42" t="s">
        <v>37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 t="s">
        <v>7</v>
      </c>
      <c r="J5" s="31" t="s">
        <v>35</v>
      </c>
      <c r="K5" s="32" t="s">
        <v>8</v>
      </c>
      <c r="L5" s="31" t="s">
        <v>36</v>
      </c>
      <c r="M5" s="31" t="s">
        <v>9</v>
      </c>
      <c r="N5" s="31" t="s">
        <v>41</v>
      </c>
      <c r="O5"/>
    </row>
    <row r="6" spans="1:14" s="1" customFormat="1" ht="15">
      <c r="A6" s="27">
        <v>132</v>
      </c>
      <c r="B6" s="43" t="s">
        <v>44</v>
      </c>
      <c r="C6" s="44" t="s">
        <v>45</v>
      </c>
      <c r="D6" s="45" t="s">
        <v>46</v>
      </c>
      <c r="E6" s="45" t="s">
        <v>47</v>
      </c>
      <c r="F6" s="45" t="s">
        <v>48</v>
      </c>
      <c r="G6" s="45" t="s">
        <v>49</v>
      </c>
      <c r="H6" s="45" t="s">
        <v>50</v>
      </c>
      <c r="I6" s="34"/>
      <c r="J6" s="33">
        <v>306.98</v>
      </c>
      <c r="K6" s="45">
        <v>267.68</v>
      </c>
      <c r="L6" s="33">
        <f>I6*J6</f>
        <v>0</v>
      </c>
      <c r="M6" s="35">
        <f>I6*K6</f>
        <v>0</v>
      </c>
      <c r="N6" s="34">
        <v>2</v>
      </c>
    </row>
    <row r="7" spans="1:14" s="1" customFormat="1" ht="15.75" customHeight="1">
      <c r="A7" s="36" t="s">
        <v>38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28"/>
      <c r="M7" s="28">
        <f>SUM(M6)</f>
        <v>0</v>
      </c>
      <c r="N7" s="2">
        <v>0.1</v>
      </c>
    </row>
    <row r="8" spans="1:14" ht="15.75" customHeight="1">
      <c r="A8" s="37" t="s">
        <v>10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29"/>
      <c r="M8" s="29">
        <f>M7*N7</f>
        <v>0</v>
      </c>
      <c r="N8" s="3"/>
    </row>
    <row r="9" spans="1:14" ht="15.75" customHeight="1">
      <c r="A9" s="37" t="s">
        <v>39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29"/>
      <c r="M9" s="29">
        <f>M7+M8</f>
        <v>0</v>
      </c>
      <c r="N9" s="3"/>
    </row>
  </sheetData>
  <sheetProtection/>
  <mergeCells count="4">
    <mergeCell ref="A7:K7"/>
    <mergeCell ref="A9:K9"/>
    <mergeCell ref="A8:K8"/>
    <mergeCell ref="A2:M2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11</v>
      </c>
      <c r="C2" s="4"/>
      <c r="D2" s="4"/>
      <c r="E2" s="5" t="s">
        <v>51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40</v>
      </c>
      <c r="D5" s="6"/>
      <c r="E5" s="9" t="s">
        <v>13</v>
      </c>
      <c r="F5" s="10" t="s">
        <v>14</v>
      </c>
      <c r="G5" s="11" t="s">
        <v>15</v>
      </c>
    </row>
    <row r="6" spans="2:7" ht="15.75" thickBot="1">
      <c r="B6" s="12"/>
      <c r="C6" s="13"/>
      <c r="D6" s="6"/>
      <c r="E6" s="14">
        <f>SUM('INO-pharm d.o.o.'!L6)</f>
        <v>0</v>
      </c>
      <c r="F6" s="14">
        <f>SUM('INO-pharm d.o.o.'!M6)</f>
        <v>0</v>
      </c>
      <c r="G6" s="15">
        <f>F6*1.1</f>
        <v>0</v>
      </c>
    </row>
    <row r="7" spans="2:7" ht="24.75" thickBot="1">
      <c r="B7" s="7" t="s">
        <v>16</v>
      </c>
      <c r="C7" s="16" t="s">
        <v>17</v>
      </c>
      <c r="D7" s="6"/>
      <c r="E7" s="39" t="s">
        <v>18</v>
      </c>
      <c r="F7" s="40"/>
      <c r="G7" s="41"/>
    </row>
    <row r="8" spans="2:7" ht="15.75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5">
      <c r="B12" s="12"/>
      <c r="C12" s="13"/>
      <c r="D12" s="6"/>
      <c r="E12" s="6"/>
      <c r="F12" s="6"/>
      <c r="G12" s="19"/>
    </row>
    <row r="13" spans="2:7" ht="15.75">
      <c r="B13" s="7" t="s">
        <v>23</v>
      </c>
      <c r="C13" s="16" t="s">
        <v>24</v>
      </c>
      <c r="D13" s="6"/>
      <c r="E13" s="20" t="s">
        <v>25</v>
      </c>
      <c r="F13" s="21">
        <f>SUBTOTAL(101,'INO-pharm d.o.o.'!N6)</f>
        <v>2</v>
      </c>
      <c r="G13" s="19"/>
    </row>
    <row r="14" spans="2:7" ht="15">
      <c r="B14" s="12"/>
      <c r="C14" s="13"/>
      <c r="D14" s="6"/>
      <c r="E14" s="13"/>
      <c r="F14" s="13"/>
      <c r="G14" s="19"/>
    </row>
    <row r="15" spans="2:7" ht="15">
      <c r="B15" s="7" t="s">
        <v>26</v>
      </c>
      <c r="C15" s="8" t="s">
        <v>27</v>
      </c>
      <c r="D15" s="6"/>
      <c r="E15" s="20" t="s">
        <v>28</v>
      </c>
      <c r="F15" s="16" t="s">
        <v>29</v>
      </c>
      <c r="G15" s="6"/>
    </row>
    <row r="16" spans="2:7" ht="15">
      <c r="B16" s="12"/>
      <c r="C16" s="13"/>
      <c r="D16" s="6"/>
      <c r="E16" s="6"/>
      <c r="F16" s="6"/>
      <c r="G16" s="6"/>
    </row>
    <row r="17" spans="2:7" ht="25.5">
      <c r="B17" s="7" t="s">
        <v>30</v>
      </c>
      <c r="C17" s="8" t="s">
        <v>42</v>
      </c>
      <c r="D17" s="6"/>
      <c r="E17" s="6"/>
      <c r="F17" s="6"/>
      <c r="G17" s="6"/>
    </row>
    <row r="18" spans="2:7" ht="15">
      <c r="B18" s="12"/>
      <c r="C18" s="13"/>
      <c r="D18" s="6"/>
      <c r="E18" s="6"/>
      <c r="F18" s="6"/>
      <c r="G18" s="6"/>
    </row>
    <row r="19" spans="2:3" ht="15">
      <c r="B19" s="7" t="s">
        <v>31</v>
      </c>
      <c r="C19" s="8" t="s">
        <v>32</v>
      </c>
    </row>
    <row r="20" spans="2:3" ht="15">
      <c r="B20" s="12"/>
      <c r="C20" s="13"/>
    </row>
    <row r="21" spans="2:3" ht="15">
      <c r="B21" s="7" t="s">
        <v>33</v>
      </c>
      <c r="C21" s="30">
        <v>33600000</v>
      </c>
    </row>
    <row r="35" ht="15">
      <c r="B35" s="2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Milica Radakovic</cp:lastModifiedBy>
  <cp:lastPrinted>2016-01-18T13:05:58Z</cp:lastPrinted>
  <dcterms:created xsi:type="dcterms:W3CDTF">2016-01-05T12:06:43Z</dcterms:created>
  <dcterms:modified xsi:type="dcterms:W3CDTF">2016-09-26T11:00:57Z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