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BIMED - specifikacija" sheetId="1" r:id="rId1"/>
    <sheet name="BIMED- Obrazac KVI" sheetId="2" r:id="rId2"/>
  </sheets>
  <definedNames>
    <definedName name="_xlnm.Print_Area" localSheetId="0">'BIMED - specifikacija'!$B$1:$K$12</definedName>
    <definedName name="_xlnm.Print_Area" localSheetId="1">'BIMED- Obrazac KVI'!$A$1:$G$22</definedName>
  </definedNames>
  <calcPr fullCalcOnLoad="1"/>
</workbook>
</file>

<file path=xl/sharedStrings.xml><?xml version="1.0" encoding="utf-8"?>
<sst xmlns="http://schemas.openxmlformats.org/spreadsheetml/2006/main" count="57" uniqueCount="51">
  <si>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</si>
  <si>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</si>
  <si>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</si>
  <si>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</si>
  <si>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</si>
  <si>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</si>
  <si>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</si>
  <si>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</si>
  <si>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</si>
  <si>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</si>
  <si>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</si>
  <si>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</si>
  <si>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</si>
  <si>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</si>
  <si>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</si>
  <si>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</si>
  <si>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</si>
  <si>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</si>
  <si>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</si>
  <si>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</si>
  <si>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</si>
  <si>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</si>
  <si>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</si>
  <si>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</si>
  <si>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</si>
  <si>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</si>
  <si>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</si>
  <si>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</si>
  <si>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</si>
  <si>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</si>
  <si>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</si>
  <si>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</si>
  <si>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</si>
  <si>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</si>
  <si>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</si>
  <si>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</si>
  <si>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Партија</t>
  </si>
  <si>
    <t>404-1-110/16-61</t>
  </si>
  <si>
    <t>Уградни материјал у кардиохирургији</t>
  </si>
  <si>
    <t>Bimed d.o.o.</t>
  </si>
  <si>
    <t>Митрални ригидни полупрстен No 26-36</t>
  </si>
  <si>
    <t>Medtronic</t>
  </si>
  <si>
    <t>Механичка нископрофилна аортна валвула  No 19-29</t>
  </si>
  <si>
    <t>Трикуспидни прстен</t>
  </si>
  <si>
    <t>Обликована по партијама, централизована, оквирни споразум</t>
  </si>
  <si>
    <t>VLL17006</t>
  </si>
  <si>
    <t>VLL17017</t>
  </si>
  <si>
    <t>VLL17019</t>
  </si>
  <si>
    <t>Open Pivot AP aortic valve, Open Pivot aortic valve standard 
501DAxx;500FAxx</t>
  </si>
  <si>
    <t>CG Future Annuloplasty Band, 638BLxx</t>
  </si>
  <si>
    <t>Contur 3D Annuloplasty Ring, 690Rxx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</si>
</sst>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.5"/>
      <color rgb="FF000000"/>
      <name val="Arial"/>
      <family val="2"/>
    </font>
    <font>
      <sz val="8.5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44" borderId="0" applyNumberFormat="0" applyBorder="0" applyAlignment="0" applyProtection="0"/>
    <xf numFmtId="0" fontId="10" fillId="5" borderId="0" applyNumberFormat="0" applyBorder="0" applyAlignment="0" applyProtection="0"/>
    <xf numFmtId="0" fontId="46" fillId="45" borderId="1" applyNumberFormat="0" applyAlignment="0" applyProtection="0"/>
    <xf numFmtId="0" fontId="11" fillId="46" borderId="2" applyNumberFormat="0" applyAlignment="0" applyProtection="0"/>
    <xf numFmtId="0" fontId="47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4" fillId="7" borderId="0" applyNumberFormat="0" applyBorder="0" applyAlignment="0" applyProtection="0"/>
    <xf numFmtId="0" fontId="51" fillId="0" borderId="5" applyNumberFormat="0" applyFill="0" applyAlignment="0" applyProtection="0"/>
    <xf numFmtId="0" fontId="15" fillId="0" borderId="6" applyNumberFormat="0" applyFill="0" applyAlignment="0" applyProtection="0"/>
    <xf numFmtId="0" fontId="52" fillId="0" borderId="7" applyNumberFormat="0" applyFill="0" applyAlignment="0" applyProtection="0"/>
    <xf numFmtId="0" fontId="16" fillId="0" borderId="8" applyNumberFormat="0" applyFill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18" fillId="13" borderId="2" applyNumberFormat="0" applyAlignment="0" applyProtection="0"/>
    <xf numFmtId="0" fontId="56" fillId="0" borderId="11" applyNumberFormat="0" applyFill="0" applyAlignment="0" applyProtection="0"/>
    <xf numFmtId="0" fontId="19" fillId="0" borderId="12" applyNumberFormat="0" applyFill="0" applyAlignment="0" applyProtection="0"/>
    <xf numFmtId="0" fontId="57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8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4" fontId="63" fillId="55" borderId="19" xfId="0" applyNumberFormat="1" applyFont="1" applyFill="1" applyBorder="1" applyAlignment="1">
      <alignment horizontal="center" vertical="center"/>
    </xf>
    <xf numFmtId="0" fontId="0" fillId="0" borderId="0" xfId="96" applyAlignment="1">
      <alignment vertical="center"/>
      <protection/>
    </xf>
    <xf numFmtId="0" fontId="60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4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5" fillId="0" borderId="0" xfId="96" applyFont="1" applyAlignment="1">
      <alignment wrapText="1"/>
      <protection/>
    </xf>
    <xf numFmtId="0" fontId="62" fillId="0" borderId="0" xfId="96" applyFont="1" applyAlignment="1">
      <alignment wrapText="1"/>
      <protection/>
    </xf>
    <xf numFmtId="4" fontId="60" fillId="0" borderId="20" xfId="96" applyNumberFormat="1" applyFont="1" applyBorder="1" applyAlignment="1">
      <alignment vertical="center" wrapText="1"/>
      <protection/>
    </xf>
    <xf numFmtId="4" fontId="60" fillId="0" borderId="22" xfId="96" applyNumberFormat="1" applyFont="1" applyBorder="1" applyAlignment="1">
      <alignment vertical="center" wrapText="1"/>
      <protection/>
    </xf>
    <xf numFmtId="0" fontId="62" fillId="0" borderId="19" xfId="96" applyFont="1" applyBorder="1" applyAlignment="1">
      <alignment horizontal="center" vertical="center" wrapText="1"/>
      <protection/>
    </xf>
    <xf numFmtId="3" fontId="60" fillId="0" borderId="23" xfId="96" applyNumberFormat="1" applyFont="1" applyBorder="1" applyAlignment="1">
      <alignment vertical="center" wrapText="1"/>
      <protection/>
    </xf>
    <xf numFmtId="3" fontId="60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3" fontId="66" fillId="0" borderId="19" xfId="96" applyNumberFormat="1" applyFont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2" fillId="57" borderId="19" xfId="0" applyFont="1" applyFill="1" applyBorder="1" applyAlignment="1">
      <alignment horizontal="center" vertical="center" wrapText="1"/>
    </xf>
    <xf numFmtId="3" fontId="63" fillId="57" borderId="19" xfId="0" applyNumberFormat="1" applyFont="1" applyFill="1" applyBorder="1" applyAlignment="1">
      <alignment horizontal="center" vertical="center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3" fillId="55" borderId="25" xfId="98" applyNumberFormat="1" applyFont="1" applyFill="1" applyBorder="1" applyAlignment="1">
      <alignment horizontal="center" vertical="center" wrapText="1"/>
      <protection/>
    </xf>
    <xf numFmtId="0" fontId="62" fillId="55" borderId="25" xfId="0" applyFont="1" applyFill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vertical="center" wrapText="1"/>
    </xf>
    <xf numFmtId="0" fontId="0" fillId="56" borderId="25" xfId="0" applyFill="1" applyBorder="1" applyAlignment="1">
      <alignment horizontal="center" vertical="center" wrapText="1"/>
    </xf>
    <xf numFmtId="0" fontId="62" fillId="57" borderId="25" xfId="0" applyFont="1" applyFill="1" applyBorder="1" applyAlignment="1">
      <alignment horizontal="center" vertical="center" wrapText="1"/>
    </xf>
    <xf numFmtId="4" fontId="63" fillId="55" borderId="26" xfId="0" applyNumberFormat="1" applyFont="1" applyFill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3" fontId="63" fillId="57" borderId="0" xfId="0" applyNumberFormat="1" applyFont="1" applyFill="1" applyBorder="1" applyAlignment="1">
      <alignment horizontal="center" vertical="center"/>
    </xf>
    <xf numFmtId="4" fontId="64" fillId="58" borderId="19" xfId="0" applyNumberFormat="1" applyFont="1" applyFill="1" applyBorder="1" applyAlignment="1">
      <alignment horizontal="center" vertical="center" wrapText="1"/>
    </xf>
    <xf numFmtId="1" fontId="0" fillId="58" borderId="19" xfId="0" applyNumberFormat="1" applyFont="1" applyFill="1" applyBorder="1" applyAlignment="1">
      <alignment horizontal="center" vertical="center" wrapText="1"/>
    </xf>
    <xf numFmtId="1" fontId="63" fillId="0" borderId="19" xfId="0" applyNumberFormat="1" applyFont="1" applyBorder="1" applyAlignment="1">
      <alignment horizontal="center" vertical="center" wrapText="1"/>
    </xf>
    <xf numFmtId="0" fontId="1" fillId="0" borderId="19" xfId="95" applyFont="1" applyFill="1" applyBorder="1" applyAlignment="1">
      <alignment horizontal="center" vertical="center" wrapText="1"/>
      <protection/>
    </xf>
    <xf numFmtId="0" fontId="64" fillId="58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4" fontId="3" fillId="0" borderId="19" xfId="97" applyNumberFormat="1" applyFont="1" applyBorder="1" applyAlignment="1">
      <alignment horizontal="center" vertical="center" wrapText="1"/>
      <protection/>
    </xf>
    <xf numFmtId="0" fontId="1" fillId="0" borderId="19" xfId="98" applyFont="1" applyFill="1" applyBorder="1" applyAlignment="1" applyProtection="1">
      <alignment horizontal="center" vertical="center" wrapText="1"/>
      <protection locked="0"/>
    </xf>
    <xf numFmtId="4" fontId="64" fillId="57" borderId="19" xfId="0" applyNumberFormat="1" applyFont="1" applyFill="1" applyBorder="1" applyAlignment="1">
      <alignment horizontal="center" vertical="center" wrapText="1"/>
    </xf>
    <xf numFmtId="0" fontId="67" fillId="58" borderId="19" xfId="0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2" fillId="55" borderId="27" xfId="0" applyFont="1" applyFill="1" applyBorder="1" applyAlignment="1">
      <alignment horizontal="right" vertical="center" wrapText="1"/>
    </xf>
    <xf numFmtId="0" fontId="62" fillId="55" borderId="28" xfId="0" applyFont="1" applyFill="1" applyBorder="1" applyAlignment="1">
      <alignment horizontal="right" vertical="center" wrapText="1"/>
    </xf>
    <xf numFmtId="0" fontId="62" fillId="55" borderId="29" xfId="0" applyFont="1" applyFill="1" applyBorder="1" applyAlignment="1">
      <alignment horizontal="right" vertical="center" wrapText="1"/>
    </xf>
    <xf numFmtId="0" fontId="64" fillId="55" borderId="30" xfId="0" applyFont="1" applyFill="1" applyBorder="1" applyAlignment="1">
      <alignment horizontal="right" vertical="center" wrapText="1"/>
    </xf>
    <xf numFmtId="0" fontId="64" fillId="55" borderId="31" xfId="0" applyFont="1" applyFill="1" applyBorder="1" applyAlignment="1">
      <alignment horizontal="right" vertical="center" wrapText="1"/>
    </xf>
    <xf numFmtId="0" fontId="64" fillId="55" borderId="32" xfId="0" applyFont="1" applyFill="1" applyBorder="1" applyAlignment="1">
      <alignment horizontal="right" vertical="center" wrapText="1"/>
    </xf>
    <xf numFmtId="0" fontId="63" fillId="55" borderId="30" xfId="0" applyFont="1" applyFill="1" applyBorder="1" applyAlignment="1">
      <alignment horizontal="right" vertical="center" wrapText="1"/>
    </xf>
    <xf numFmtId="0" fontId="63" fillId="55" borderId="31" xfId="0" applyFont="1" applyFill="1" applyBorder="1" applyAlignment="1">
      <alignment horizontal="right" vertical="center" wrapText="1"/>
    </xf>
    <xf numFmtId="0" fontId="63" fillId="55" borderId="32" xfId="0" applyFont="1" applyFill="1" applyBorder="1" applyAlignment="1">
      <alignment horizontal="right" vertical="center" wrapText="1"/>
    </xf>
    <xf numFmtId="4" fontId="60" fillId="59" borderId="23" xfId="96" applyNumberFormat="1" applyFont="1" applyFill="1" applyBorder="1" applyAlignment="1">
      <alignment horizontal="center" vertical="center" wrapText="1"/>
      <protection/>
    </xf>
    <xf numFmtId="4" fontId="60" fillId="59" borderId="33" xfId="96" applyNumberFormat="1" applyFont="1" applyFill="1" applyBorder="1" applyAlignment="1">
      <alignment horizontal="center" vertical="center" wrapText="1"/>
      <protection/>
    </xf>
    <xf numFmtId="4" fontId="60" fillId="59" borderId="34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zoomScalePageLayoutView="0" workbookViewId="0" topLeftCell="A6">
      <selection activeCell="G8" sqref="G7:G9"/>
    </sheetView>
  </sheetViews>
  <sheetFormatPr defaultColWidth="9.140625" defaultRowHeight="12.75"/>
  <cols>
    <col min="2" max="2" width="39.421875" style="0" customWidth="1"/>
    <col min="3" max="3" width="11.7109375" style="0" customWidth="1"/>
    <col min="4" max="4" width="41.00390625" style="0" customWidth="1"/>
    <col min="5" max="5" width="14.7109375" style="0" customWidth="1"/>
    <col min="6" max="7" width="12.28125" style="0" customWidth="1"/>
    <col min="8" max="8" width="18.140625" style="22" hidden="1" customWidth="1"/>
    <col min="9" max="9" width="15.140625" style="0" customWidth="1"/>
    <col min="10" max="10" width="16.28125" style="22" hidden="1" customWidth="1"/>
    <col min="11" max="11" width="18.140625" style="0" bestFit="1" customWidth="1"/>
    <col min="12" max="12" width="9.57421875" style="22" hidden="1" customWidth="1"/>
    <col min="13" max="13" width="9.140625" style="0" customWidth="1"/>
  </cols>
  <sheetData>
    <row r="2" spans="2:11" ht="12.75"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5" ht="12.75">
      <c r="B3" s="53" t="s">
        <v>30</v>
      </c>
      <c r="C3" s="53"/>
      <c r="D3" s="53"/>
      <c r="E3" s="53"/>
    </row>
    <row r="4" spans="2:4" ht="12.75">
      <c r="B4" s="52"/>
      <c r="C4" s="52"/>
      <c r="D4" s="52"/>
    </row>
    <row r="6" spans="1:12" ht="48" customHeight="1">
      <c r="A6" s="31" t="s">
        <v>36</v>
      </c>
      <c r="B6" s="29" t="s">
        <v>0</v>
      </c>
      <c r="C6" s="29" t="s">
        <v>34</v>
      </c>
      <c r="D6" s="29" t="s">
        <v>35</v>
      </c>
      <c r="E6" s="29" t="s">
        <v>2</v>
      </c>
      <c r="F6" s="28" t="s">
        <v>3</v>
      </c>
      <c r="G6" s="29" t="s">
        <v>4</v>
      </c>
      <c r="H6" s="32" t="s">
        <v>5</v>
      </c>
      <c r="I6" s="29" t="s">
        <v>6</v>
      </c>
      <c r="J6" s="32" t="s">
        <v>7</v>
      </c>
      <c r="K6" s="29" t="s">
        <v>1</v>
      </c>
      <c r="L6" s="23" t="s">
        <v>20</v>
      </c>
    </row>
    <row r="7" spans="1:12" s="1" customFormat="1" ht="78.75" customHeight="1">
      <c r="A7" s="42">
        <v>5</v>
      </c>
      <c r="B7" s="43" t="s">
        <v>42</v>
      </c>
      <c r="C7" s="49" t="s">
        <v>45</v>
      </c>
      <c r="D7" s="47" t="s">
        <v>48</v>
      </c>
      <c r="E7" s="47" t="s">
        <v>41</v>
      </c>
      <c r="F7" s="44" t="s">
        <v>29</v>
      </c>
      <c r="G7" s="45"/>
      <c r="H7" s="48">
        <v>59500</v>
      </c>
      <c r="I7" s="39">
        <v>59000</v>
      </c>
      <c r="J7" s="25">
        <f>H7*G7</f>
        <v>0</v>
      </c>
      <c r="K7" s="37">
        <f>G7*I7</f>
        <v>0</v>
      </c>
      <c r="L7" s="24">
        <v>3</v>
      </c>
    </row>
    <row r="8" spans="1:12" s="1" customFormat="1" ht="78.75" customHeight="1">
      <c r="A8" s="34">
        <v>16</v>
      </c>
      <c r="B8" s="34" t="s">
        <v>40</v>
      </c>
      <c r="C8" s="50" t="s">
        <v>46</v>
      </c>
      <c r="D8" s="34" t="s">
        <v>49</v>
      </c>
      <c r="E8" s="35" t="s">
        <v>41</v>
      </c>
      <c r="F8" s="34" t="s">
        <v>29</v>
      </c>
      <c r="G8" s="30"/>
      <c r="H8" s="48">
        <v>30700</v>
      </c>
      <c r="I8" s="36">
        <v>30700</v>
      </c>
      <c r="J8" s="25">
        <f>H8*G8</f>
        <v>0</v>
      </c>
      <c r="K8" s="37">
        <f>G8*I8</f>
        <v>0</v>
      </c>
      <c r="L8" s="38">
        <v>1</v>
      </c>
    </row>
    <row r="9" spans="1:12" s="1" customFormat="1" ht="78.75" customHeight="1">
      <c r="A9" s="41">
        <v>18</v>
      </c>
      <c r="B9" s="37" t="s">
        <v>43</v>
      </c>
      <c r="C9" s="50" t="s">
        <v>47</v>
      </c>
      <c r="D9" s="46" t="s">
        <v>50</v>
      </c>
      <c r="E9" s="36" t="s">
        <v>41</v>
      </c>
      <c r="F9" s="37" t="s">
        <v>29</v>
      </c>
      <c r="G9" s="40"/>
      <c r="H9" s="48">
        <v>33500</v>
      </c>
      <c r="I9" s="36">
        <v>33500</v>
      </c>
      <c r="J9" s="25">
        <f>H9*G9</f>
        <v>0</v>
      </c>
      <c r="K9" s="37">
        <f>G9*I9</f>
        <v>0</v>
      </c>
      <c r="L9" s="38">
        <v>2</v>
      </c>
    </row>
    <row r="10" spans="1:12" ht="21.75" customHeight="1">
      <c r="A10" s="54" t="s">
        <v>31</v>
      </c>
      <c r="B10" s="55"/>
      <c r="C10" s="55"/>
      <c r="D10" s="55"/>
      <c r="E10" s="55"/>
      <c r="F10" s="55"/>
      <c r="G10" s="55"/>
      <c r="H10" s="55"/>
      <c r="I10" s="56"/>
      <c r="J10" s="25">
        <f>H10*G10+SUM(J7:J9)</f>
        <v>0</v>
      </c>
      <c r="K10" s="33">
        <f>SUM(K7:K9)</f>
        <v>0</v>
      </c>
      <c r="L10" s="26">
        <v>0.1</v>
      </c>
    </row>
    <row r="11" spans="1:11" ht="18.75" customHeight="1">
      <c r="A11" s="57" t="s">
        <v>32</v>
      </c>
      <c r="B11" s="58"/>
      <c r="C11" s="58"/>
      <c r="D11" s="58"/>
      <c r="E11" s="58"/>
      <c r="F11" s="58"/>
      <c r="G11" s="58"/>
      <c r="H11" s="58"/>
      <c r="I11" s="59"/>
      <c r="J11" s="3">
        <f>J10*0.1</f>
        <v>0</v>
      </c>
      <c r="K11" s="3">
        <f>K10*L10</f>
        <v>0</v>
      </c>
    </row>
    <row r="12" spans="1:11" ht="18" customHeight="1">
      <c r="A12" s="60" t="s">
        <v>33</v>
      </c>
      <c r="B12" s="61"/>
      <c r="C12" s="61"/>
      <c r="D12" s="61"/>
      <c r="E12" s="61"/>
      <c r="F12" s="61"/>
      <c r="G12" s="61"/>
      <c r="H12" s="61"/>
      <c r="I12" s="62"/>
      <c r="J12" s="25">
        <f>H12*G12+SUM(J9:J11)</f>
        <v>0</v>
      </c>
      <c r="K12" s="3">
        <f>SUM(K10:K11)</f>
        <v>0</v>
      </c>
    </row>
  </sheetData>
  <sheetProtection/>
  <mergeCells count="6">
    <mergeCell ref="B2:K2"/>
    <mergeCell ref="B4:D4"/>
    <mergeCell ref="B3:E3"/>
    <mergeCell ref="A10:I10"/>
    <mergeCell ref="A11:I11"/>
    <mergeCell ref="A12:I1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8</v>
      </c>
      <c r="C2" s="4"/>
      <c r="D2" s="4"/>
      <c r="E2" s="5" t="s">
        <v>39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9</v>
      </c>
      <c r="C5" s="8" t="s">
        <v>37</v>
      </c>
      <c r="D5" s="6"/>
      <c r="E5" s="9" t="s">
        <v>10</v>
      </c>
      <c r="F5" s="10" t="s">
        <v>11</v>
      </c>
      <c r="G5" s="11" t="s">
        <v>12</v>
      </c>
    </row>
    <row r="6" spans="2:7" ht="15" thickBot="1">
      <c r="B6" s="12"/>
      <c r="C6" s="13"/>
      <c r="D6" s="6"/>
      <c r="E6" s="14">
        <f>SUM('BIMED - specifikacija'!J10:J10)</f>
        <v>0</v>
      </c>
      <c r="F6" s="14">
        <f>SUM('BIMED - specifikacija'!K10:K10)</f>
        <v>0</v>
      </c>
      <c r="G6" s="15">
        <f>F6*1.1</f>
        <v>0</v>
      </c>
    </row>
    <row r="7" spans="2:7" ht="24.75" customHeight="1" thickBot="1">
      <c r="B7" s="7" t="s">
        <v>13</v>
      </c>
      <c r="C7" s="16" t="s">
        <v>44</v>
      </c>
      <c r="D7" s="6"/>
      <c r="E7" s="63" t="s">
        <v>14</v>
      </c>
      <c r="F7" s="64"/>
      <c r="G7" s="65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15</v>
      </c>
      <c r="C9" s="16" t="s">
        <v>16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17</v>
      </c>
      <c r="C11" s="16" t="s">
        <v>18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0</v>
      </c>
      <c r="C13" s="16" t="s">
        <v>19</v>
      </c>
      <c r="D13" s="6"/>
      <c r="E13" s="20" t="s">
        <v>20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15">
      <c r="B15" s="7" t="s">
        <v>21</v>
      </c>
      <c r="C15" s="8" t="s">
        <v>22</v>
      </c>
      <c r="D15" s="6"/>
      <c r="E15" s="20" t="s">
        <v>23</v>
      </c>
      <c r="F15" s="16" t="s">
        <v>28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24</v>
      </c>
      <c r="C17" s="2" t="s">
        <v>38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25</v>
      </c>
      <c r="C19" s="8" t="s">
        <v>26</v>
      </c>
    </row>
    <row r="20" spans="2:3" ht="14.25">
      <c r="B20" s="12"/>
      <c r="C20" s="13"/>
    </row>
    <row r="21" spans="2:3" ht="15">
      <c r="B21" s="7" t="s">
        <v>27</v>
      </c>
      <c r="C21" s="27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2017-01-24T13:44:44Z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