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Intrex d.o.o.- specifikacija" sheetId="1" r:id="rId1"/>
    <sheet name="Intrex d.o.o.- Obrazac KVI" sheetId="2" r:id="rId2"/>
  </sheets>
  <definedNames>
    <definedName name="_xlnm.Print_Area" localSheetId="1">'Intrex d.o.o.- Obrazac KVI'!$A$1:$G$22</definedName>
    <definedName name="_xlnm.Print_Area" localSheetId="0">'Intrex d.o.o.- specifikacija'!$B$1:$K$11</definedName>
  </definedNames>
  <calcPr fullCalcOnLoad="1"/>
</workbook>
</file>

<file path=xl/sharedStrings.xml><?xml version="1.0" encoding="utf-8"?>
<sst xmlns="http://schemas.openxmlformats.org/spreadsheetml/2006/main" count="52" uniqueCount="48">
  <si>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</si>
  <si>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</si>
  <si>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</si>
  <si>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</si>
  <si>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</si>
  <si>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</si>
  <si>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</si>
  <si>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</si>
  <si>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</si>
  <si>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</si>
  <si>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</si>
  <si>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</si>
  <si>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</si>
  <si>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</si>
  <si>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</si>
  <si>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</si>
  <si>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</si>
  <si>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</si>
  <si>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</si>
  <si>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</si>
  <si>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</si>
  <si>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</si>
  <si>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</si>
  <si>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</si>
  <si>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</si>
  <si>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</si>
  <si>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</si>
  <si>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</si>
  <si>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</si>
  <si>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</si>
  <si>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</si>
  <si>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</si>
  <si>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</si>
  <si>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</si>
  <si>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</si>
  <si>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</si>
  <si>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Партија</t>
  </si>
  <si>
    <t>404-1-110/16-61</t>
  </si>
  <si>
    <t>Уградни материјал у кардиохирургији</t>
  </si>
  <si>
    <t>Intrex d.o.o.</t>
  </si>
  <si>
    <t>Валсалва графтови</t>
  </si>
  <si>
    <t>Тубуларни графтови</t>
  </si>
  <si>
    <t>Обликована по партијама, централизована, оквирни споразум</t>
  </si>
  <si>
    <t>VLL17020</t>
  </si>
  <si>
    <t>VLL17021</t>
  </si>
  <si>
    <t>Gelweave Straight Vascular Graft  73xxxx</t>
  </si>
  <si>
    <t>Gelweave Valsalva Vascular Graft, 7300xxADP</t>
  </si>
  <si>
    <t xml:space="preserve">Vascutek Terumo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</si>
</sst>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7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8" fillId="13" borderId="2" applyNumberFormat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56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2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9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2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3" fillId="0" borderId="0" xfId="96" applyFont="1" applyAlignment="1">
      <alignment wrapText="1"/>
      <protection/>
    </xf>
    <xf numFmtId="0" fontId="61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1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3" fontId="64" fillId="0" borderId="19" xfId="96" applyNumberFormat="1" applyFont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61" fillId="56" borderId="19" xfId="0" applyFont="1" applyFill="1" applyBorder="1" applyAlignment="1">
      <alignment horizontal="center" vertical="center" wrapText="1"/>
    </xf>
    <xf numFmtId="3" fontId="65" fillId="56" borderId="19" xfId="0" applyNumberFormat="1" applyFont="1" applyFill="1" applyBorder="1" applyAlignment="1">
      <alignment horizontal="center" vertical="center"/>
    </xf>
    <xf numFmtId="0" fontId="65" fillId="56" borderId="19" xfId="0" applyFont="1" applyFill="1" applyBorder="1" applyAlignment="1">
      <alignment horizontal="right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3" fillId="57" borderId="25" xfId="98" applyNumberFormat="1" applyFont="1" applyFill="1" applyBorder="1" applyAlignment="1">
      <alignment horizontal="center" vertical="center" wrapText="1"/>
      <protection/>
    </xf>
    <xf numFmtId="0" fontId="61" fillId="57" borderId="25" xfId="0" applyFont="1" applyFill="1" applyBorder="1" applyAlignment="1">
      <alignment horizontal="center" vertical="center" wrapText="1"/>
    </xf>
    <xf numFmtId="0" fontId="0" fillId="55" borderId="25" xfId="0" applyFill="1" applyBorder="1" applyAlignment="1">
      <alignment horizontal="center" vertical="center" wrapText="1"/>
    </xf>
    <xf numFmtId="0" fontId="61" fillId="56" borderId="25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4" fontId="65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" fontId="61" fillId="56" borderId="26" xfId="0" applyNumberFormat="1" applyFont="1" applyFill="1" applyBorder="1" applyAlignment="1">
      <alignment horizontal="right" vertical="center" wrapText="1"/>
    </xf>
    <xf numFmtId="0" fontId="61" fillId="55" borderId="25" xfId="0" applyFont="1" applyFill="1" applyBorder="1" applyAlignment="1">
      <alignment horizontal="center" vertical="center" wrapText="1"/>
    </xf>
    <xf numFmtId="0" fontId="0" fillId="58" borderId="0" xfId="0" applyFill="1" applyAlignment="1">
      <alignment/>
    </xf>
    <xf numFmtId="4" fontId="62" fillId="58" borderId="24" xfId="0" applyNumberFormat="1" applyFont="1" applyFill="1" applyBorder="1" applyAlignment="1">
      <alignment horizontal="center" vertical="center" wrapText="1"/>
    </xf>
    <xf numFmtId="4" fontId="62" fillId="58" borderId="27" xfId="0" applyNumberFormat="1" applyFont="1" applyFill="1" applyBorder="1" applyAlignment="1">
      <alignment horizontal="center" vertical="center" wrapText="1"/>
    </xf>
    <xf numFmtId="4" fontId="65" fillId="55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1" fillId="57" borderId="28" xfId="0" applyFont="1" applyFill="1" applyBorder="1" applyAlignment="1">
      <alignment horizontal="right" vertical="center" wrapText="1"/>
    </xf>
    <xf numFmtId="0" fontId="61" fillId="57" borderId="29" xfId="0" applyFont="1" applyFill="1" applyBorder="1" applyAlignment="1">
      <alignment horizontal="right" vertical="center" wrapText="1"/>
    </xf>
    <xf numFmtId="0" fontId="61" fillId="57" borderId="30" xfId="0" applyFont="1" applyFill="1" applyBorder="1" applyAlignment="1">
      <alignment horizontal="right" vertical="center" wrapText="1"/>
    </xf>
    <xf numFmtId="0" fontId="62" fillId="57" borderId="31" xfId="0" applyFont="1" applyFill="1" applyBorder="1" applyAlignment="1">
      <alignment horizontal="right" vertical="center" wrapText="1"/>
    </xf>
    <xf numFmtId="0" fontId="62" fillId="57" borderId="32" xfId="0" applyFont="1" applyFill="1" applyBorder="1" applyAlignment="1">
      <alignment horizontal="right" vertical="center" wrapText="1"/>
    </xf>
    <xf numFmtId="0" fontId="62" fillId="57" borderId="33" xfId="0" applyFont="1" applyFill="1" applyBorder="1" applyAlignment="1">
      <alignment horizontal="right" vertical="center" wrapText="1"/>
    </xf>
    <xf numFmtId="0" fontId="65" fillId="57" borderId="31" xfId="0" applyFont="1" applyFill="1" applyBorder="1" applyAlignment="1">
      <alignment horizontal="right" vertical="center" wrapText="1"/>
    </xf>
    <xf numFmtId="0" fontId="65" fillId="57" borderId="32" xfId="0" applyFont="1" applyFill="1" applyBorder="1" applyAlignment="1">
      <alignment horizontal="right" vertical="center" wrapText="1"/>
    </xf>
    <xf numFmtId="0" fontId="65" fillId="57" borderId="33" xfId="0" applyFont="1" applyFill="1" applyBorder="1" applyAlignment="1">
      <alignment horizontal="right" vertical="center" wrapText="1"/>
    </xf>
    <xf numFmtId="4" fontId="59" fillId="59" borderId="23" xfId="96" applyNumberFormat="1" applyFont="1" applyFill="1" applyBorder="1" applyAlignment="1">
      <alignment horizontal="center" vertical="center" wrapText="1"/>
      <protection/>
    </xf>
    <xf numFmtId="4" fontId="59" fillId="59" borderId="34" xfId="96" applyNumberFormat="1" applyFont="1" applyFill="1" applyBorder="1" applyAlignment="1">
      <alignment horizontal="center" vertical="center" wrapText="1"/>
      <protection/>
    </xf>
    <xf numFmtId="4" fontId="59" fillId="59" borderId="35" xfId="96" applyNumberFormat="1" applyFont="1" applyFill="1" applyBorder="1" applyAlignment="1">
      <alignment horizontal="center" vertical="center" wrapText="1"/>
      <protection/>
    </xf>
    <xf numFmtId="0" fontId="3" fillId="0" borderId="19" xfId="97" applyFont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2">
      <selection activeCell="G7" sqref="G7:G8"/>
    </sheetView>
  </sheetViews>
  <sheetFormatPr defaultColWidth="9.140625" defaultRowHeight="12.75"/>
  <cols>
    <col min="2" max="2" width="17.57421875" style="0" bestFit="1" customWidth="1"/>
    <col min="3" max="3" width="16.00390625" style="0" customWidth="1"/>
    <col min="4" max="4" width="34.57421875" style="0" customWidth="1"/>
    <col min="5" max="5" width="14.7109375" style="0" customWidth="1"/>
    <col min="6" max="7" width="12.28125" style="0" customWidth="1"/>
    <col min="8" max="8" width="18.140625" style="40" hidden="1" customWidth="1"/>
    <col min="9" max="9" width="15.140625" style="0" customWidth="1"/>
    <col min="10" max="10" width="17.00390625" style="21" hidden="1" customWidth="1"/>
    <col min="11" max="11" width="18.140625" style="0" bestFit="1" customWidth="1"/>
    <col min="12" max="12" width="9.57421875" style="21" hidden="1" customWidth="1"/>
    <col min="13" max="13" width="9.140625" style="0" customWidth="1"/>
  </cols>
  <sheetData>
    <row r="2" spans="2:11" ht="12.75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2:5" ht="12.75">
      <c r="B3" s="46" t="s">
        <v>30</v>
      </c>
      <c r="C3" s="46"/>
      <c r="D3" s="46"/>
      <c r="E3" s="46"/>
    </row>
    <row r="4" spans="2:4" ht="12.75">
      <c r="B4" s="45"/>
      <c r="C4" s="45"/>
      <c r="D4" s="45"/>
    </row>
    <row r="6" spans="1:12" ht="48" customHeight="1" thickBot="1">
      <c r="A6" s="30" t="s">
        <v>36</v>
      </c>
      <c r="B6" s="29" t="s">
        <v>0</v>
      </c>
      <c r="C6" s="29" t="s">
        <v>34</v>
      </c>
      <c r="D6" s="29" t="s">
        <v>35</v>
      </c>
      <c r="E6" s="29" t="s">
        <v>2</v>
      </c>
      <c r="F6" s="28" t="s">
        <v>3</v>
      </c>
      <c r="G6" s="29" t="s">
        <v>4</v>
      </c>
      <c r="H6" s="39" t="s">
        <v>5</v>
      </c>
      <c r="I6" s="29" t="s">
        <v>6</v>
      </c>
      <c r="J6" s="31" t="s">
        <v>7</v>
      </c>
      <c r="K6" s="29" t="s">
        <v>1</v>
      </c>
      <c r="L6" s="22" t="s">
        <v>20</v>
      </c>
    </row>
    <row r="7" spans="1:12" s="1" customFormat="1" ht="108.75" customHeight="1" thickBot="1">
      <c r="A7" s="32">
        <v>19</v>
      </c>
      <c r="B7" s="32" t="s">
        <v>41</v>
      </c>
      <c r="C7" s="59" t="s">
        <v>43</v>
      </c>
      <c r="D7" s="37" t="s">
        <v>45</v>
      </c>
      <c r="E7" s="33" t="s">
        <v>47</v>
      </c>
      <c r="F7" s="32" t="s">
        <v>29</v>
      </c>
      <c r="G7" s="35"/>
      <c r="H7" s="41">
        <v>23000</v>
      </c>
      <c r="I7" s="36">
        <v>17890</v>
      </c>
      <c r="J7" s="25">
        <f>G7*H7</f>
        <v>0</v>
      </c>
      <c r="K7" s="34">
        <f>G7*I7</f>
        <v>0</v>
      </c>
      <c r="L7" s="23">
        <v>3</v>
      </c>
    </row>
    <row r="8" spans="1:12" s="1" customFormat="1" ht="108.75" customHeight="1" thickBot="1">
      <c r="A8" s="32">
        <v>20</v>
      </c>
      <c r="B8" s="32" t="s">
        <v>40</v>
      </c>
      <c r="C8" s="59" t="s">
        <v>44</v>
      </c>
      <c r="D8" s="37" t="s">
        <v>46</v>
      </c>
      <c r="E8" s="33" t="s">
        <v>47</v>
      </c>
      <c r="F8" s="32" t="s">
        <v>29</v>
      </c>
      <c r="G8" s="35"/>
      <c r="H8" s="42">
        <v>79000</v>
      </c>
      <c r="I8" s="36">
        <v>79000</v>
      </c>
      <c r="J8" s="25">
        <f>G8*H8</f>
        <v>0</v>
      </c>
      <c r="K8" s="34">
        <f>G8*I8</f>
        <v>0</v>
      </c>
      <c r="L8" s="23">
        <v>1</v>
      </c>
    </row>
    <row r="9" spans="1:12" ht="21.75" customHeight="1">
      <c r="A9" s="47" t="s">
        <v>31</v>
      </c>
      <c r="B9" s="48"/>
      <c r="C9" s="48"/>
      <c r="D9" s="48"/>
      <c r="E9" s="48"/>
      <c r="F9" s="48"/>
      <c r="G9" s="48"/>
      <c r="H9" s="48"/>
      <c r="I9" s="49"/>
      <c r="J9" s="38">
        <f>J7+J8</f>
        <v>0</v>
      </c>
      <c r="K9" s="43">
        <f>K7+K8</f>
        <v>0</v>
      </c>
      <c r="L9" s="26">
        <v>0.1</v>
      </c>
    </row>
    <row r="10" spans="1:11" ht="18.75" customHeight="1">
      <c r="A10" s="50" t="s">
        <v>32</v>
      </c>
      <c r="B10" s="51"/>
      <c r="C10" s="51"/>
      <c r="D10" s="51"/>
      <c r="E10" s="51"/>
      <c r="F10" s="51"/>
      <c r="G10" s="51"/>
      <c r="H10" s="51"/>
      <c r="I10" s="52"/>
      <c r="J10" s="24"/>
      <c r="K10" s="43">
        <f>K9*0.1</f>
        <v>0</v>
      </c>
    </row>
    <row r="11" spans="1:11" ht="18" customHeight="1">
      <c r="A11" s="53" t="s">
        <v>33</v>
      </c>
      <c r="B11" s="54"/>
      <c r="C11" s="54"/>
      <c r="D11" s="54"/>
      <c r="E11" s="54"/>
      <c r="F11" s="54"/>
      <c r="G11" s="54"/>
      <c r="H11" s="54"/>
      <c r="I11" s="55"/>
      <c r="J11" s="24"/>
      <c r="K11" s="43">
        <f>K9+K10</f>
        <v>0</v>
      </c>
    </row>
  </sheetData>
  <sheetProtection/>
  <mergeCells count="6">
    <mergeCell ref="B2:K2"/>
    <mergeCell ref="B4:D4"/>
    <mergeCell ref="B3:E3"/>
    <mergeCell ref="A9:I9"/>
    <mergeCell ref="A10:I10"/>
    <mergeCell ref="A11:I1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8</v>
      </c>
      <c r="C2" s="3"/>
      <c r="D2" s="3"/>
      <c r="E2" s="4" t="s">
        <v>39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9</v>
      </c>
      <c r="C5" s="7" t="s">
        <v>37</v>
      </c>
      <c r="D5" s="5"/>
      <c r="E5" s="8" t="s">
        <v>10</v>
      </c>
      <c r="F5" s="9" t="s">
        <v>11</v>
      </c>
      <c r="G5" s="10" t="s">
        <v>12</v>
      </c>
    </row>
    <row r="6" spans="2:7" ht="15" thickBot="1">
      <c r="B6" s="11"/>
      <c r="C6" s="12"/>
      <c r="D6" s="5"/>
      <c r="E6" s="13">
        <f>SUM('Intrex d.o.o.- specifikacija'!J7:J8)</f>
        <v>0</v>
      </c>
      <c r="F6" s="13">
        <f>SUM('Intrex d.o.o.- specifikacija'!K9:K9)</f>
        <v>0</v>
      </c>
      <c r="G6" s="14">
        <f>F6*1.1</f>
        <v>0</v>
      </c>
    </row>
    <row r="7" spans="2:7" ht="24.75" customHeight="1" thickBot="1">
      <c r="B7" s="6" t="s">
        <v>13</v>
      </c>
      <c r="C7" s="15" t="s">
        <v>42</v>
      </c>
      <c r="D7" s="5"/>
      <c r="E7" s="56" t="s">
        <v>14</v>
      </c>
      <c r="F7" s="57"/>
      <c r="G7" s="58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15</v>
      </c>
      <c r="C9" s="15" t="s">
        <v>16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17</v>
      </c>
      <c r="C11" s="15" t="s">
        <v>18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.75">
      <c r="B13" s="6" t="s">
        <v>0</v>
      </c>
      <c r="C13" s="15" t="s">
        <v>19</v>
      </c>
      <c r="D13" s="5"/>
      <c r="E13" s="19" t="s">
        <v>20</v>
      </c>
      <c r="F13" s="20">
        <v>1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15">
      <c r="B15" s="6" t="s">
        <v>21</v>
      </c>
      <c r="C15" s="7" t="s">
        <v>22</v>
      </c>
      <c r="D15" s="5"/>
      <c r="E15" s="19" t="s">
        <v>23</v>
      </c>
      <c r="F15" s="15" t="s">
        <v>28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15">
      <c r="B17" s="6" t="s">
        <v>24</v>
      </c>
      <c r="C17" s="2" t="s">
        <v>38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25</v>
      </c>
      <c r="C19" s="7" t="s">
        <v>26</v>
      </c>
    </row>
    <row r="20" spans="2:3" ht="14.25">
      <c r="B20" s="11"/>
      <c r="C20" s="12"/>
    </row>
    <row r="21" spans="2:3" ht="15">
      <c r="B21" s="6" t="s">
        <v>27</v>
      </c>
      <c r="C21" s="27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2017-01-24T13:07:20Z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