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<sst xmlns="http://schemas.openxmlformats.org/spreadsheetml/2006/main" count="65" uniqueCount="51">
  <si>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</si>
  <si>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</si>
  <si>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</si>
  <si>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</si>
  <si>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</si>
  <si>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</si>
  <si>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</si>
  <si>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</si>
  <si>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</si>
  <si>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</si>
  <si>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</si>
  <si>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</si>
  <si>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</si>
  <si>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</si>
  <si>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</si>
  <si>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</si>
  <si>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</si>
  <si>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</si>
  <si>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</si>
  <si>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</si>
  <si>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</si>
  <si>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</si>
  <si>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</si>
  <si>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</si>
  <si>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</si>
  <si>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</si>
  <si>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</si>
  <si>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</si>
  <si>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</si>
  <si>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</si>
  <si>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</si>
  <si>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</si>
  <si>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</si>
  <si>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</si>
  <si>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</si>
  <si>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</si>
  <si>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</si>
  <si>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404-1-110/16-63</t>
  </si>
  <si>
    <t>Лекови са Листе Ц Листе лекова</t>
  </si>
  <si>
    <t>BOEHRINGER INGELHEIM SERBIA D.O.O.</t>
  </si>
  <si>
    <t>afatinib</t>
  </si>
  <si>
    <t>1039279</t>
  </si>
  <si>
    <t>Giotrif</t>
  </si>
  <si>
    <t xml:space="preserve">BOEHRINGER INGELHEIM PHARMA GMBH &amp; CO.KG, Nemačka, Ingelheim am Rhein, Binger Strasse 173    </t>
  </si>
  <si>
    <t>film tableta</t>
  </si>
  <si>
    <t>20 mg</t>
  </si>
  <si>
    <t>30 mg</t>
  </si>
  <si>
    <t>40 mg</t>
  </si>
  <si>
    <t>50 mg</t>
  </si>
  <si>
    <t>ПРОЦЕЊЕНА ВРЕДНОСТ</t>
  </si>
  <si>
    <t>УГОВОРЕНА ВРЕДНОСТ  (без ПДВ-a)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</si>
</sst>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8" fillId="0" borderId="16" xfId="0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vertical="center" wrapText="1"/>
    </xf>
    <xf numFmtId="0" fontId="47" fillId="0" borderId="10" xfId="55" applyFont="1" applyBorder="1" applyAlignment="1">
      <alignment horizontal="center" vertical="center" wrapText="1"/>
      <protection/>
    </xf>
    <xf numFmtId="4" fontId="46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" fillId="34" borderId="10" xfId="56" applyNumberFormat="1" applyFont="1" applyFill="1" applyBorder="1" applyAlignment="1">
      <alignment horizontal="center" vertical="center" wrapText="1"/>
      <protection/>
    </xf>
    <xf numFmtId="0" fontId="40" fillId="35" borderId="10" xfId="0" applyFont="1" applyFill="1" applyBorder="1" applyAlignment="1">
      <alignment horizontal="center" vertical="center" wrapText="1"/>
    </xf>
    <xf numFmtId="4" fontId="40" fillId="35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36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4" fontId="50" fillId="35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3" fontId="40" fillId="35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20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9.140625" style="19" customWidth="1"/>
    <col min="2" max="2" width="11.7109375" style="20" customWidth="1"/>
    <col min="3" max="3" width="11.140625" style="2" customWidth="1"/>
    <col min="4" max="4" width="16.00390625" style="2" customWidth="1"/>
    <col min="5" max="5" width="16.7109375" style="20" customWidth="1"/>
    <col min="6" max="6" width="14.8515625" style="2" customWidth="1"/>
    <col min="7" max="7" width="9.140625" style="2" customWidth="1"/>
    <col min="8" max="8" width="12.57421875" style="2" customWidth="1"/>
    <col min="9" max="9" width="10.00390625" style="2" customWidth="1"/>
    <col min="10" max="10" width="13.57421875" style="2" hidden="1" customWidth="1"/>
    <col min="11" max="11" width="11.00390625" style="2" customWidth="1"/>
    <col min="12" max="12" width="13.421875" style="2" hidden="1" customWidth="1"/>
    <col min="13" max="13" width="13.421875" style="2" customWidth="1"/>
    <col min="14" max="14" width="16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7"/>
    </row>
    <row r="3" spans="1:15" ht="12.75" customHeight="1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7"/>
    </row>
    <row r="5" spans="1:14" ht="53.25" customHeight="1">
      <c r="A5" s="30" t="s">
        <v>29</v>
      </c>
      <c r="B5" s="30" t="s">
        <v>31</v>
      </c>
      <c r="C5" s="31" t="s">
        <v>0</v>
      </c>
      <c r="D5" s="31" t="s">
        <v>32</v>
      </c>
      <c r="E5" s="31" t="s">
        <v>2</v>
      </c>
      <c r="F5" s="31" t="s">
        <v>1</v>
      </c>
      <c r="G5" s="31" t="s">
        <v>10</v>
      </c>
      <c r="H5" s="32" t="s">
        <v>3</v>
      </c>
      <c r="I5" s="31" t="s">
        <v>4</v>
      </c>
      <c r="J5" s="33" t="s">
        <v>5</v>
      </c>
      <c r="K5" s="31" t="s">
        <v>6</v>
      </c>
      <c r="L5" s="34" t="s">
        <v>7</v>
      </c>
      <c r="M5" s="35" t="s">
        <v>8</v>
      </c>
      <c r="N5" s="34" t="s">
        <v>9</v>
      </c>
    </row>
    <row r="6" spans="1:14" s="28" customFormat="1" ht="45" customHeight="1">
      <c r="A6" s="50">
        <v>5</v>
      </c>
      <c r="B6" s="53" t="s">
        <v>40</v>
      </c>
      <c r="C6" s="43">
        <v>1039276</v>
      </c>
      <c r="D6" s="43" t="s">
        <v>42</v>
      </c>
      <c r="E6" s="43" t="s">
        <v>43</v>
      </c>
      <c r="F6" s="43" t="s">
        <v>44</v>
      </c>
      <c r="G6" s="43" t="s">
        <v>45</v>
      </c>
      <c r="H6" s="44" t="s">
        <v>44</v>
      </c>
      <c r="I6" s="43"/>
      <c r="J6" s="45">
        <v>7352.83</v>
      </c>
      <c r="K6" s="46">
        <v>7352.83</v>
      </c>
      <c r="L6" s="45">
        <f>I6*J6</f>
        <v>0</v>
      </c>
      <c r="M6" s="46">
        <f>I6*K6</f>
        <v>0</v>
      </c>
      <c r="N6" s="47">
        <v>1</v>
      </c>
    </row>
    <row r="7" spans="1:14" s="29" customFormat="1" ht="49.5" customHeight="1">
      <c r="A7" s="51"/>
      <c r="B7" s="54"/>
      <c r="C7" s="43">
        <v>1039277</v>
      </c>
      <c r="D7" s="43" t="s">
        <v>42</v>
      </c>
      <c r="E7" s="43" t="s">
        <v>43</v>
      </c>
      <c r="F7" s="43" t="s">
        <v>44</v>
      </c>
      <c r="G7" s="43" t="s">
        <v>46</v>
      </c>
      <c r="H7" s="44" t="s">
        <v>44</v>
      </c>
      <c r="I7" s="43"/>
      <c r="J7" s="45">
        <v>7352.83</v>
      </c>
      <c r="K7" s="46">
        <v>7352.83</v>
      </c>
      <c r="L7" s="45">
        <f>I7*J7</f>
        <v>0</v>
      </c>
      <c r="M7" s="46">
        <f>I7*K7</f>
        <v>0</v>
      </c>
      <c r="N7" s="47">
        <v>1</v>
      </c>
    </row>
    <row r="8" spans="1:14" s="29" customFormat="1" ht="44.25" customHeight="1">
      <c r="A8" s="51"/>
      <c r="B8" s="54"/>
      <c r="C8" s="43">
        <v>1039278</v>
      </c>
      <c r="D8" s="43" t="s">
        <v>42</v>
      </c>
      <c r="E8" s="43" t="s">
        <v>43</v>
      </c>
      <c r="F8" s="43" t="s">
        <v>44</v>
      </c>
      <c r="G8" s="43" t="s">
        <v>47</v>
      </c>
      <c r="H8" s="44" t="s">
        <v>44</v>
      </c>
      <c r="I8" s="43"/>
      <c r="J8" s="45">
        <v>7352.83</v>
      </c>
      <c r="K8" s="46">
        <v>7352.83</v>
      </c>
      <c r="L8" s="45">
        <f>I8*J8</f>
        <v>0</v>
      </c>
      <c r="M8" s="46">
        <f>I8*K8</f>
        <v>0</v>
      </c>
      <c r="N8" s="47">
        <v>1</v>
      </c>
    </row>
    <row r="9" spans="1:14" s="27" customFormat="1" ht="49.5" customHeight="1">
      <c r="A9" s="52"/>
      <c r="B9" s="55"/>
      <c r="C9" s="37" t="s">
        <v>41</v>
      </c>
      <c r="D9" s="38" t="s">
        <v>42</v>
      </c>
      <c r="E9" s="38" t="s">
        <v>43</v>
      </c>
      <c r="F9" s="36" t="s">
        <v>44</v>
      </c>
      <c r="G9" s="36" t="s">
        <v>48</v>
      </c>
      <c r="H9" s="36" t="s">
        <v>44</v>
      </c>
      <c r="I9" s="39"/>
      <c r="J9" s="45">
        <v>7352.83</v>
      </c>
      <c r="K9" s="40">
        <v>7352.83</v>
      </c>
      <c r="L9" s="45">
        <f>I9*J9</f>
        <v>0</v>
      </c>
      <c r="M9" s="46">
        <f>I9*K9</f>
        <v>0</v>
      </c>
      <c r="N9" s="47">
        <v>1</v>
      </c>
    </row>
    <row r="10" spans="1:14" ht="12.7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>
        <f>SUM(M6:M9)</f>
        <v>0</v>
      </c>
      <c r="N10" s="42"/>
    </row>
    <row r="11" spans="1:14" ht="12.75" customHeight="1">
      <c r="A11" s="49" t="s">
        <v>12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1">
        <f>M10*0.1</f>
        <v>0</v>
      </c>
      <c r="N11" s="42"/>
    </row>
    <row r="12" spans="1:14" ht="13.5" customHeight="1">
      <c r="A12" s="49" t="s">
        <v>13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1">
        <f>M11+M10</f>
        <v>0</v>
      </c>
      <c r="N12" s="42"/>
    </row>
  </sheetData>
  <sheetProtection/>
  <mergeCells count="7">
    <mergeCell ref="A2:N2"/>
    <mergeCell ref="A3:N3"/>
    <mergeCell ref="A12:L12"/>
    <mergeCell ref="A11:L11"/>
    <mergeCell ref="A10:L10"/>
    <mergeCell ref="A6:A9"/>
    <mergeCell ref="B6:B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10" t="s">
        <v>39</v>
      </c>
    </row>
    <row r="4" ht="15" thickBot="1"/>
    <row r="5" spans="2:7" ht="24.75" thickBot="1">
      <c r="B5" s="3" t="s">
        <v>17</v>
      </c>
      <c r="C5" s="4" t="s">
        <v>37</v>
      </c>
      <c r="E5" s="11" t="s">
        <v>49</v>
      </c>
      <c r="F5" s="12" t="s">
        <v>50</v>
      </c>
      <c r="G5" s="13" t="s">
        <v>15</v>
      </c>
    </row>
    <row r="6" spans="2:7" ht="15" thickBot="1">
      <c r="B6" s="5"/>
      <c r="C6" s="6"/>
      <c r="E6" s="21">
        <f>SUBTOTAL(9,specifikacija!L6:L9)</f>
        <v>0</v>
      </c>
      <c r="F6" s="21">
        <f>SUBTOTAL(9,specifikacija!M6:M9)</f>
        <v>0</v>
      </c>
      <c r="G6" s="22">
        <f>F6*1.1</f>
        <v>0</v>
      </c>
    </row>
    <row r="7" spans="2:7" ht="24.75" thickBot="1">
      <c r="B7" s="3" t="s">
        <v>18</v>
      </c>
      <c r="C7" s="23" t="s">
        <v>33</v>
      </c>
      <c r="E7" s="56" t="s">
        <v>16</v>
      </c>
      <c r="F7" s="57"/>
      <c r="G7" s="58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19</v>
      </c>
      <c r="C9" s="7" t="s">
        <v>30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20</v>
      </c>
      <c r="C11" s="7" t="s">
        <v>24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21</v>
      </c>
      <c r="C13" s="24" t="s">
        <v>34</v>
      </c>
      <c r="E13" s="8" t="s">
        <v>26</v>
      </c>
      <c r="F13" s="26">
        <f>SUBTOTAL(101,specifikacija!N6:N9)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22</v>
      </c>
      <c r="C15" s="4" t="s">
        <v>38</v>
      </c>
      <c r="E15" s="8" t="s">
        <v>27</v>
      </c>
      <c r="F15" s="7" t="s">
        <v>25</v>
      </c>
    </row>
    <row r="16" spans="2:3" ht="14.25">
      <c r="B16" s="5"/>
      <c r="C16" s="6"/>
    </row>
    <row r="17" spans="2:3" ht="15">
      <c r="B17" s="25" t="s">
        <v>35</v>
      </c>
      <c r="C17" s="24" t="s">
        <v>36</v>
      </c>
    </row>
    <row r="18" spans="2:3" ht="14.25">
      <c r="B18" s="5"/>
      <c r="C18" s="6"/>
    </row>
    <row r="19" spans="2:3" ht="15">
      <c r="B19" s="3" t="s">
        <v>23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2016-12-15T13:32:22Z</dcterms:modified>
  <cp:category/>
  <cp:version/>
  <cp:contentType/>
  <cp:contentStatus/>
</cp:coreProperties>
</file>