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fizer SRB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<sst xmlns="http://schemas.openxmlformats.org/spreadsheetml/2006/main" count="51" uniqueCount="49">
  <si>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Предмет набавке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</si>
  <si>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</si>
  <si>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</si>
  <si>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</si>
  <si>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</si>
  <si>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</si>
  <si>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</si>
  <si>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</si>
  <si>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</si>
  <si>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ЈКЛ</t>
  </si>
  <si>
    <t xml:space="preserve">Количина </t>
  </si>
  <si>
    <t>ij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</si>
  <si>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</si>
  <si>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</si>
  <si>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</si>
  <si>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</si>
  <si>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</si>
  <si>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</si>
  <si>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</si>
  <si>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</si>
  <si>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</si>
  <si>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</si>
  <si>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</si>
  <si>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</si>
  <si>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</si>
  <si>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</si>
  <si>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</si>
  <si>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</si>
  <si>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</si>
  <si>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</si>
  <si>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</si>
  <si>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</si>
  <si>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</si>
  <si>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 xml:space="preserve">Процењена јединична цена </t>
  </si>
  <si>
    <t xml:space="preserve">Јединична цена </t>
  </si>
  <si>
    <t>Укупна вредност без ПДВ</t>
  </si>
  <si>
    <t>Број понуда по партији</t>
  </si>
  <si>
    <t xml:space="preserve">0066110
0066111
0066112
0066113
</t>
  </si>
  <si>
    <t xml:space="preserve">BeneFix
BeneFix
BeneFix
BeneFix
</t>
  </si>
  <si>
    <t xml:space="preserve">Wyeth Farma S.A.
Wyeth Farma S.A.
Wyeth Farma S.A.
Wyeth Farma S.A.
</t>
  </si>
  <si>
    <t>прашак и растварач за раствор за ињекцију</t>
  </si>
  <si>
    <t>250 i.j. и 500 i.j. и 1000 i.j. и 2000 i.j.</t>
  </si>
  <si>
    <t>Rekombinantni faktor IX</t>
  </si>
  <si>
    <t>404-1-110/16-67</t>
  </si>
  <si>
    <t>Јединствена набавка, централизована, оквирни споразум</t>
  </si>
  <si>
    <t>Процењена укупна вредност без ПДВ</t>
  </si>
  <si>
    <t>ПРИЛОГ 1 УГОВОРА - СПЕЦИФИКАЦИЈА ЛЕКA СА ЦЕНOM</t>
  </si>
  <si>
    <t>Назив добављача: "Pfizer SRB" d.o.o., Београд</t>
  </si>
  <si>
    <t>"Pfizer SRB" d.o.o.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</si>
</sst>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4" fontId="42" fillId="0" borderId="10" xfId="58" applyNumberFormat="1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43" fillId="0" borderId="0" xfId="58" applyFont="1" applyAlignment="1">
      <alignment wrapText="1"/>
      <protection/>
    </xf>
    <xf numFmtId="0" fontId="44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4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2" fillId="34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4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36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6" fillId="35" borderId="16" xfId="0" applyFont="1" applyFill="1" applyBorder="1" applyAlignment="1">
      <alignment horizontal="right" vertical="center" wrapText="1"/>
    </xf>
    <xf numFmtId="0" fontId="46" fillId="35" borderId="17" xfId="0" applyFont="1" applyFill="1" applyBorder="1" applyAlignment="1">
      <alignment horizontal="right" vertical="center" wrapText="1"/>
    </xf>
    <xf numFmtId="0" fontId="46" fillId="35" borderId="18" xfId="0" applyFont="1" applyFill="1" applyBorder="1" applyAlignment="1">
      <alignment horizontal="right" vertical="center" wrapText="1"/>
    </xf>
    <xf numFmtId="0" fontId="39" fillId="35" borderId="16" xfId="0" applyFont="1" applyFill="1" applyBorder="1" applyAlignment="1">
      <alignment horizontal="right" vertical="center" wrapText="1"/>
    </xf>
    <xf numFmtId="0" fontId="39" fillId="35" borderId="17" xfId="0" applyFont="1" applyFill="1" applyBorder="1" applyAlignment="1">
      <alignment horizontal="right" vertical="center" wrapText="1"/>
    </xf>
    <xf numFmtId="0" fontId="39" fillId="35" borderId="18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4" fontId="39" fillId="37" borderId="14" xfId="58" applyNumberFormat="1" applyFont="1" applyFill="1" applyBorder="1" applyAlignment="1">
      <alignment horizontal="center" vertical="center" wrapText="1"/>
      <protection/>
    </xf>
    <xf numFmtId="4" fontId="39" fillId="37" borderId="19" xfId="58" applyNumberFormat="1" applyFont="1" applyFill="1" applyBorder="1" applyAlignment="1">
      <alignment horizontal="center" vertical="center" wrapText="1"/>
      <protection/>
    </xf>
    <xf numFmtId="4" fontId="39" fillId="37" borderId="2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9.28125" style="0" customWidth="1"/>
    <col min="2" max="2" width="9.57421875" style="0" customWidth="1"/>
    <col min="3" max="3" width="15.00390625" style="0" customWidth="1"/>
    <col min="4" max="4" width="23.140625" style="0" customWidth="1"/>
    <col min="5" max="5" width="16.28125" style="0" customWidth="1"/>
    <col min="6" max="6" width="11.28125" style="0" customWidth="1"/>
    <col min="7" max="8" width="12.28125" style="0" customWidth="1"/>
    <col min="9" max="9" width="10.8515625" style="0" hidden="1" customWidth="1"/>
    <col min="10" max="10" width="12.57421875" style="0" customWidth="1"/>
    <col min="11" max="11" width="15.421875" style="0" hidden="1" customWidth="1"/>
    <col min="12" max="12" width="15.8515625" style="22" customWidth="1"/>
    <col min="13" max="13" width="11.421875" style="22" hidden="1" customWidth="1"/>
    <col min="14" max="14" width="9.140625" style="22" customWidth="1"/>
  </cols>
  <sheetData>
    <row r="2" spans="1:12" ht="12.7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4" ht="12.75">
      <c r="A4" s="40" t="s">
        <v>47</v>
      </c>
      <c r="B4" s="40"/>
      <c r="C4" s="40"/>
      <c r="D4" s="40"/>
    </row>
    <row r="6" spans="1:13" ht="48" customHeight="1">
      <c r="A6" s="23" t="s">
        <v>0</v>
      </c>
      <c r="B6" s="23" t="s">
        <v>9</v>
      </c>
      <c r="C6" s="23" t="s">
        <v>3</v>
      </c>
      <c r="D6" s="23" t="s">
        <v>5</v>
      </c>
      <c r="E6" s="23" t="s">
        <v>8</v>
      </c>
      <c r="F6" s="24" t="s">
        <v>7</v>
      </c>
      <c r="G6" s="24" t="s">
        <v>6</v>
      </c>
      <c r="H6" s="23" t="s">
        <v>10</v>
      </c>
      <c r="I6" s="23" t="s">
        <v>33</v>
      </c>
      <c r="J6" s="23" t="s">
        <v>34</v>
      </c>
      <c r="K6" s="23" t="s">
        <v>45</v>
      </c>
      <c r="L6" s="23" t="s">
        <v>35</v>
      </c>
      <c r="M6" s="23" t="s">
        <v>36</v>
      </c>
    </row>
    <row r="7" spans="1:13" ht="63.75" customHeight="1">
      <c r="A7" s="25" t="s">
        <v>42</v>
      </c>
      <c r="B7" s="25" t="s">
        <v>37</v>
      </c>
      <c r="C7" s="25" t="s">
        <v>38</v>
      </c>
      <c r="D7" s="25" t="s">
        <v>39</v>
      </c>
      <c r="E7" s="25" t="s">
        <v>40</v>
      </c>
      <c r="F7" s="25" t="s">
        <v>41</v>
      </c>
      <c r="G7" s="26" t="s">
        <v>11</v>
      </c>
      <c r="H7" s="27"/>
      <c r="I7" s="28">
        <v>50.03</v>
      </c>
      <c r="J7" s="29">
        <v>45.2</v>
      </c>
      <c r="K7" s="28">
        <f>H7*I7</f>
        <v>0</v>
      </c>
      <c r="L7" s="31">
        <f>H7*J7</f>
        <v>0</v>
      </c>
      <c r="M7" s="30">
        <v>1</v>
      </c>
    </row>
    <row r="8" spans="1:13" ht="21.75" customHeight="1">
      <c r="A8" s="37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32">
        <f>SUM(L7:L7)</f>
        <v>0</v>
      </c>
      <c r="M8" s="33">
        <v>0.1</v>
      </c>
    </row>
    <row r="9" spans="1:13" ht="18.75" customHeight="1">
      <c r="A9" s="34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6"/>
      <c r="L9" s="32">
        <f>L8*M8</f>
        <v>0</v>
      </c>
      <c r="M9" s="33"/>
    </row>
    <row r="10" spans="1:13" ht="18" customHeight="1">
      <c r="A10" s="34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2">
        <f>L8+L9</f>
        <v>0</v>
      </c>
      <c r="M10" s="33"/>
    </row>
    <row r="13" spans="8:9" ht="12.75">
      <c r="H13" s="1"/>
      <c r="I13" s="1"/>
    </row>
  </sheetData>
  <sheetProtection/>
  <mergeCells count="5">
    <mergeCell ref="A9:K9"/>
    <mergeCell ref="A10:K10"/>
    <mergeCell ref="A8:K8"/>
    <mergeCell ref="A4:D4"/>
    <mergeCell ref="A2:L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2.75">
      <c r="B2" s="2" t="s">
        <v>12</v>
      </c>
      <c r="C2" s="2"/>
      <c r="D2" s="2"/>
      <c r="E2" s="3" t="s">
        <v>48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13</v>
      </c>
      <c r="C5" s="6" t="s">
        <v>43</v>
      </c>
      <c r="D5" s="4"/>
      <c r="E5" s="7" t="s">
        <v>14</v>
      </c>
      <c r="F5" s="8" t="s">
        <v>15</v>
      </c>
      <c r="G5" s="9" t="s">
        <v>16</v>
      </c>
    </row>
    <row r="6" spans="2:7" ht="15" thickBot="1">
      <c r="B6" s="10"/>
      <c r="C6" s="11"/>
      <c r="D6" s="4"/>
      <c r="E6" s="12">
        <f>SUM('Pfizer SRB'!K7)</f>
        <v>0</v>
      </c>
      <c r="F6" s="12">
        <f>SUM('Pfizer SRB'!L7)</f>
        <v>0</v>
      </c>
      <c r="G6" s="13">
        <f>F6*1.1</f>
        <v>0</v>
      </c>
    </row>
    <row r="7" spans="2:7" ht="24.75" thickBot="1">
      <c r="B7" s="5" t="s">
        <v>17</v>
      </c>
      <c r="C7" s="14" t="s">
        <v>44</v>
      </c>
      <c r="D7" s="4"/>
      <c r="E7" s="42" t="s">
        <v>18</v>
      </c>
      <c r="F7" s="43"/>
      <c r="G7" s="44"/>
    </row>
    <row r="8" spans="2:7" ht="15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19</v>
      </c>
      <c r="C9" s="14" t="s">
        <v>20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21</v>
      </c>
      <c r="C11" s="14" t="s">
        <v>22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.75">
      <c r="B13" s="5" t="s">
        <v>0</v>
      </c>
      <c r="C13" s="14" t="s">
        <v>23</v>
      </c>
      <c r="D13" s="4"/>
      <c r="E13" s="18" t="s">
        <v>24</v>
      </c>
      <c r="F13" s="19">
        <f>SUBTOTAL(101,'Pfizer SRB'!M7)</f>
        <v>1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25</v>
      </c>
      <c r="C15" s="6" t="s">
        <v>26</v>
      </c>
      <c r="D15" s="4"/>
      <c r="E15" s="18" t="s">
        <v>27</v>
      </c>
      <c r="F15" s="14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15">
      <c r="B17" s="5" t="s">
        <v>29</v>
      </c>
      <c r="C17" s="6" t="s">
        <v>42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30</v>
      </c>
      <c r="C19" s="6" t="s">
        <v>31</v>
      </c>
    </row>
    <row r="20" spans="2:3" ht="14.25">
      <c r="B20" s="10"/>
      <c r="C20" s="11"/>
    </row>
    <row r="21" spans="2:3" ht="15">
      <c r="B21" s="5" t="s">
        <v>32</v>
      </c>
      <c r="C21" s="20">
        <v>33600000</v>
      </c>
    </row>
    <row r="35" ht="12.75">
      <c r="B35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2016-09-23T06:55:00Z</cp:lastPrinted>
  <dcterms:created xsi:type="dcterms:W3CDTF">2014-01-17T13:07:43Z</dcterms:created>
  <dcterms:modified xsi:type="dcterms:W3CDTF">2017-09-08T12:29:44Z</dcterms:modified>
  <cp:category/>
  <cp:version/>
  <cp:contentType/>
  <cp:contentStatus/>
</cp:coreProperties>
</file>