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<sst xmlns="http://schemas.openxmlformats.org/spreadsheetml/2006/main" count="50" uniqueCount="49">
  <si>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</si>
  <si>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</si>
  <si>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</si>
  <si>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</si>
  <si>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</si>
  <si>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</si>
  <si>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</si>
  <si>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</si>
  <si>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</si>
  <si>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</si>
  <si>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</si>
  <si>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</si>
  <si>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</si>
  <si>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</si>
  <si>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</si>
  <si>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</si>
  <si>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</si>
  <si>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</si>
  <si>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</si>
  <si>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</si>
  <si>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</si>
  <si>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</si>
  <si>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</si>
  <si>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</si>
  <si>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</si>
  <si>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</si>
  <si>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</si>
  <si>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</si>
  <si>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</si>
  <si>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</si>
  <si>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</si>
  <si>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</si>
  <si>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bočica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</si>
  <si>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</si>
  <si>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</si>
  <si>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</si>
  <si>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</si>
  <si>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</si>
  <si>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</si>
  <si>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</si>
  <si>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INO-PHARM D.O.O.</t>
  </si>
  <si>
    <t>vinblastin</t>
  </si>
  <si>
    <t>/</t>
  </si>
  <si>
    <t>Vinblastin Teva</t>
  </si>
  <si>
    <t>Pharmachemie B.V., Haarlem, Holandija</t>
  </si>
  <si>
    <t>prašak i rastvarač za rastvor za injekciju</t>
  </si>
  <si>
    <t>10 mg</t>
  </si>
  <si>
    <t>404-1-110/16-77</t>
  </si>
  <si>
    <t>Цитостатици са Листе Б и Листе Д Листе лекова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</si>
</sst>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3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3" fontId="47" fillId="0" borderId="11" xfId="0" applyNumberFormat="1" applyFont="1" applyFill="1" applyBorder="1" applyAlignment="1">
      <alignment horizontal="center" vertical="center" wrapText="1"/>
    </xf>
    <xf numFmtId="4" fontId="44" fillId="0" borderId="11" xfId="55" applyNumberFormat="1" applyFont="1" applyFill="1" applyBorder="1" applyAlignment="1">
      <alignment horizontal="center" vertical="center" wrapText="1"/>
      <protection/>
    </xf>
    <xf numFmtId="0" fontId="3" fillId="34" borderId="11" xfId="55" applyFont="1" applyFill="1" applyBorder="1" applyAlignment="1">
      <alignment horizontal="center" vertical="center" wrapText="1"/>
      <protection/>
    </xf>
    <xf numFmtId="0" fontId="45" fillId="0" borderId="11" xfId="55" applyFont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4" fontId="45" fillId="33" borderId="19" xfId="0" applyNumberFormat="1" applyFont="1" applyFill="1" applyBorder="1" applyAlignment="1">
      <alignment horizontal="center" vertical="center" wrapText="1"/>
    </xf>
    <xf numFmtId="4" fontId="45" fillId="35" borderId="20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vertical="center" wrapText="1"/>
    </xf>
    <xf numFmtId="4" fontId="45" fillId="34" borderId="21" xfId="0" applyNumberFormat="1" applyFont="1" applyFill="1" applyBorder="1" applyAlignment="1">
      <alignment horizontal="right" vertical="center" wrapText="1"/>
    </xf>
    <xf numFmtId="0" fontId="45" fillId="34" borderId="22" xfId="0" applyFont="1" applyFill="1" applyBorder="1" applyAlignment="1">
      <alignment vertical="center" wrapText="1"/>
    </xf>
    <xf numFmtId="4" fontId="45" fillId="34" borderId="23" xfId="0" applyNumberFormat="1" applyFont="1" applyFill="1" applyBorder="1" applyAlignment="1">
      <alignment horizontal="right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5" fillId="35" borderId="19" xfId="0" applyFont="1" applyFill="1" applyBorder="1" applyAlignment="1">
      <alignment horizontal="center" vertical="center" wrapText="1"/>
    </xf>
    <xf numFmtId="4" fontId="45" fillId="0" borderId="21" xfId="0" applyNumberFormat="1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 wrapText="1"/>
    </xf>
    <xf numFmtId="0" fontId="45" fillId="34" borderId="25" xfId="0" applyFont="1" applyFill="1" applyBorder="1" applyAlignment="1">
      <alignment horizontal="center" vertical="center" wrapText="1"/>
    </xf>
    <xf numFmtId="49" fontId="45" fillId="35" borderId="25" xfId="0" applyNumberFormat="1" applyFont="1" applyFill="1" applyBorder="1" applyAlignment="1">
      <alignment horizontal="center" vertical="center" wrapText="1"/>
    </xf>
    <xf numFmtId="0" fontId="45" fillId="35" borderId="25" xfId="0" applyFont="1" applyFill="1" applyBorder="1" applyAlignment="1">
      <alignment horizontal="center" vertical="center" wrapText="1"/>
    </xf>
    <xf numFmtId="0" fontId="6" fillId="35" borderId="25" xfId="56" applyNumberFormat="1" applyFont="1" applyFill="1" applyBorder="1" applyAlignment="1">
      <alignment horizontal="center" vertical="center" wrapText="1"/>
      <protection/>
    </xf>
    <xf numFmtId="0" fontId="45" fillId="36" borderId="1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5" fillId="34" borderId="26" xfId="0" applyFont="1" applyFill="1" applyBorder="1" applyAlignment="1">
      <alignment horizontal="right" vertical="center" wrapText="1"/>
    </xf>
    <xf numFmtId="0" fontId="45" fillId="34" borderId="22" xfId="0" applyFont="1" applyFill="1" applyBorder="1" applyAlignment="1">
      <alignment horizontal="right" vertical="center" wrapText="1"/>
    </xf>
    <xf numFmtId="0" fontId="45" fillId="34" borderId="24" xfId="0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right" vertical="center" wrapText="1"/>
    </xf>
    <xf numFmtId="0" fontId="45" fillId="34" borderId="27" xfId="0" applyFont="1" applyFill="1" applyBorder="1" applyAlignment="1">
      <alignment horizontal="right" vertical="center" wrapText="1"/>
    </xf>
    <xf numFmtId="4" fontId="46" fillId="34" borderId="15" xfId="0" applyNumberFormat="1" applyFont="1" applyFill="1" applyBorder="1" applyAlignment="1">
      <alignment horizontal="center" vertical="center" wrapText="1"/>
    </xf>
    <xf numFmtId="4" fontId="46" fillId="34" borderId="28" xfId="0" applyNumberFormat="1" applyFont="1" applyFill="1" applyBorder="1" applyAlignment="1">
      <alignment horizontal="center" vertical="center" wrapText="1"/>
    </xf>
    <xf numFmtId="4" fontId="46" fillId="34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8.421875" style="23" customWidth="1"/>
    <col min="2" max="2" width="14.140625" style="23" customWidth="1"/>
    <col min="3" max="3" width="12.00390625" style="30" customWidth="1"/>
    <col min="4" max="4" width="15.7109375" style="3" customWidth="1"/>
    <col min="5" max="5" width="19.00390625" style="3" customWidth="1"/>
    <col min="6" max="6" width="15.57421875" style="3" bestFit="1" customWidth="1"/>
    <col min="7" max="7" width="10.28125" style="3" customWidth="1"/>
    <col min="8" max="8" width="10.00390625" style="3" customWidth="1"/>
    <col min="9" max="9" width="10.8515625" style="3" customWidth="1"/>
    <col min="10" max="10" width="11.00390625" style="3" hidden="1" customWidth="1"/>
    <col min="11" max="11" width="10.8515625" style="3" customWidth="1"/>
    <col min="12" max="12" width="13.421875" style="3" hidden="1" customWidth="1"/>
    <col min="13" max="13" width="16.28125" style="3" customWidth="1"/>
    <col min="14" max="14" width="14.421875" style="3" hidden="1" customWidth="1"/>
    <col min="15" max="16384" width="9.140625" style="3" customWidth="1"/>
  </cols>
  <sheetData>
    <row r="1" s="46" customFormat="1" ht="34.5" customHeight="1">
      <c r="C1" s="30"/>
    </row>
    <row r="2" spans="1:14" ht="12.75" customHeight="1">
      <c r="A2" s="53" t="s">
        <v>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21"/>
    </row>
    <row r="3" spans="1:14" ht="12.75" customHeight="1">
      <c r="A3" s="53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21"/>
    </row>
    <row r="4" ht="13.5" thickBot="1"/>
    <row r="5" spans="1:14" ht="45.75" customHeight="1" thickTop="1">
      <c r="A5" s="32" t="s">
        <v>37</v>
      </c>
      <c r="B5" s="48" t="s">
        <v>38</v>
      </c>
      <c r="C5" s="49" t="s">
        <v>0</v>
      </c>
      <c r="D5" s="50" t="s">
        <v>30</v>
      </c>
      <c r="E5" s="50" t="s">
        <v>2</v>
      </c>
      <c r="F5" s="50" t="s">
        <v>1</v>
      </c>
      <c r="G5" s="50" t="s">
        <v>31</v>
      </c>
      <c r="H5" s="51" t="s">
        <v>3</v>
      </c>
      <c r="I5" s="50" t="s">
        <v>4</v>
      </c>
      <c r="J5" s="33" t="s">
        <v>5</v>
      </c>
      <c r="K5" s="43" t="s">
        <v>6</v>
      </c>
      <c r="L5" s="34" t="s">
        <v>7</v>
      </c>
      <c r="M5" s="35" t="s">
        <v>8</v>
      </c>
      <c r="N5" s="2" t="s">
        <v>9</v>
      </c>
    </row>
    <row r="6" spans="1:14" s="29" customFormat="1" ht="39" customHeight="1">
      <c r="A6" s="45">
        <v>3</v>
      </c>
      <c r="B6" s="52" t="s">
        <v>41</v>
      </c>
      <c r="C6" s="42" t="s">
        <v>42</v>
      </c>
      <c r="D6" s="31" t="s">
        <v>43</v>
      </c>
      <c r="E6" s="31" t="s">
        <v>44</v>
      </c>
      <c r="F6" s="52" t="s">
        <v>45</v>
      </c>
      <c r="G6" s="31" t="s">
        <v>46</v>
      </c>
      <c r="H6" s="52" t="s">
        <v>32</v>
      </c>
      <c r="I6" s="52"/>
      <c r="J6" s="47">
        <v>1315</v>
      </c>
      <c r="K6" s="41">
        <v>1314.12</v>
      </c>
      <c r="L6" s="40">
        <f>I6*J6</f>
        <v>0</v>
      </c>
      <c r="M6" s="44">
        <f>I6*K6</f>
        <v>0</v>
      </c>
      <c r="N6" s="24">
        <v>1</v>
      </c>
    </row>
    <row r="7" spans="1:14" ht="12.75" customHeight="1">
      <c r="A7" s="56" t="s">
        <v>10</v>
      </c>
      <c r="B7" s="58"/>
      <c r="C7" s="58"/>
      <c r="D7" s="58"/>
      <c r="E7" s="58"/>
      <c r="F7" s="58"/>
      <c r="G7" s="58"/>
      <c r="H7" s="58"/>
      <c r="I7" s="58"/>
      <c r="J7" s="57"/>
      <c r="K7" s="57"/>
      <c r="L7" s="36"/>
      <c r="M7" s="37">
        <f>SUM(M6:M6)</f>
        <v>0</v>
      </c>
      <c r="N7" s="20"/>
    </row>
    <row r="8" spans="1:14" ht="12.75" customHeight="1">
      <c r="A8" s="56" t="s">
        <v>11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36"/>
      <c r="M8" s="37">
        <f>M7*0.1</f>
        <v>0</v>
      </c>
      <c r="N8" s="20"/>
    </row>
    <row r="9" spans="1:14" ht="13.5" customHeight="1" thickBot="1">
      <c r="A9" s="54" t="s">
        <v>12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38"/>
      <c r="M9" s="39">
        <f>M8+M7</f>
        <v>0</v>
      </c>
      <c r="N9" s="20"/>
    </row>
    <row r="10" ht="13.5" thickTop="1"/>
  </sheetData>
  <sheetProtection/>
  <mergeCells count="5">
    <mergeCell ref="A2:M2"/>
    <mergeCell ref="A3:M3"/>
    <mergeCell ref="A9:K9"/>
    <mergeCell ref="A8:K8"/>
    <mergeCell ref="A7:K7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40</v>
      </c>
    </row>
    <row r="4" ht="15" thickBot="1"/>
    <row r="5" spans="2:7" ht="24.75" thickBot="1">
      <c r="B5" s="4" t="s">
        <v>18</v>
      </c>
      <c r="C5" s="5" t="s">
        <v>47</v>
      </c>
      <c r="E5" s="12" t="s">
        <v>14</v>
      </c>
      <c r="F5" s="13" t="s">
        <v>15</v>
      </c>
      <c r="G5" s="14" t="s">
        <v>16</v>
      </c>
    </row>
    <row r="6" spans="2:7" ht="15" thickBot="1">
      <c r="B6" s="6"/>
      <c r="C6" s="7"/>
      <c r="E6" s="15">
        <f>SUBTOTAL(9,specifikacija!L6:L6)</f>
        <v>0</v>
      </c>
      <c r="F6" s="15">
        <f>SUBTOTAL(9,specifikacija!M6:M6)</f>
        <v>0</v>
      </c>
      <c r="G6" s="16">
        <f>F6*1.1</f>
        <v>0</v>
      </c>
    </row>
    <row r="7" spans="2:7" ht="36.75" customHeight="1" thickBot="1">
      <c r="B7" s="4" t="s">
        <v>19</v>
      </c>
      <c r="C7" s="28" t="s">
        <v>36</v>
      </c>
      <c r="E7" s="59" t="s">
        <v>17</v>
      </c>
      <c r="F7" s="60"/>
      <c r="G7" s="61"/>
    </row>
    <row r="8" spans="2:7" ht="15" thickBot="1">
      <c r="B8" s="6"/>
      <c r="C8" s="7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4" t="s">
        <v>20</v>
      </c>
      <c r="C9" s="8" t="s">
        <v>29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21</v>
      </c>
      <c r="C11" s="8" t="s">
        <v>25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22</v>
      </c>
      <c r="C13" s="26" t="s">
        <v>33</v>
      </c>
      <c r="E13" s="9" t="s">
        <v>27</v>
      </c>
      <c r="F13" s="25">
        <f>SUBTOTAL(101,specifikacija!N6:N6)</f>
        <v>1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23</v>
      </c>
      <c r="C15" s="5" t="s">
        <v>48</v>
      </c>
      <c r="E15" s="9" t="s">
        <v>28</v>
      </c>
      <c r="F15" s="8" t="s">
        <v>26</v>
      </c>
    </row>
    <row r="16" spans="2:3" ht="14.25">
      <c r="B16" s="6"/>
      <c r="C16" s="7"/>
    </row>
    <row r="17" spans="2:3" ht="15">
      <c r="B17" s="27" t="s">
        <v>34</v>
      </c>
      <c r="C17" s="26" t="s">
        <v>35</v>
      </c>
    </row>
    <row r="18" spans="2:3" ht="14.25">
      <c r="B18" s="6"/>
      <c r="C18" s="7"/>
    </row>
    <row r="19" spans="2:3" ht="15">
      <c r="B19" s="4" t="s">
        <v>24</v>
      </c>
      <c r="C19" s="10">
        <v>33600000</v>
      </c>
    </row>
    <row r="25" ht="14.25">
      <c r="G25" s="22"/>
    </row>
    <row r="26" ht="14.25">
      <c r="G26" s="22"/>
    </row>
    <row r="27" ht="14.25">
      <c r="G27" s="22"/>
    </row>
    <row r="28" ht="14.25">
      <c r="G28" s="22"/>
    </row>
    <row r="29" ht="14.2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2017-02-01T13:42:16Z</dcterms:modified>
  <cp:category/>
  <cp:version/>
  <cp:contentType/>
  <cp:contentStatus/>
</cp:coreProperties>
</file>