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Дом здравља Лазаревац" sheetId="1" r:id="rId1"/>
    <sheet name="СБ за интерне болести " sheetId="2" r:id="rId2"/>
    <sheet name="Дом здравља Гроцка" sheetId="3" r:id="rId3"/>
    <sheet name="Дом здравља Барајево" sheetId="4" r:id="rId4"/>
    <sheet name="Др Симо Милошевић" sheetId="5" r:id="rId5"/>
    <sheet name="Дом здравља &quot;Нови Београд&quot;" sheetId="6" r:id="rId6"/>
    <sheet name="ДОМ ЗДРАВЉА РАКОВИЦА" sheetId="7" r:id="rId7"/>
    <sheet name="Дом здравља &quot;Стари град&quot;" sheetId="8" r:id="rId8"/>
    <sheet name="Дом здравља Врачар" sheetId="9" r:id="rId9"/>
    <sheet name="ГЗ ЗА ГЕРОНТОЛОГИЈУ " sheetId="10" r:id="rId10"/>
    <sheet name="КБЦ БЕЖНИЈСКА КОСА" sheetId="11" r:id="rId11"/>
    <sheet name="Клиника за неурологију и псих" sheetId="12" r:id="rId12"/>
    <sheet name="Др Вукан Чупић" sheetId="13" r:id="rId13"/>
    <sheet name="СБ за ендемску нефропатију" sheetId="14" r:id="rId14"/>
    <sheet name="СБ за рехаб.и орт.протетику" sheetId="15" r:id="rId15"/>
    <sheet name="ГЗ за плућ.бол.и ТБ" sheetId="16" r:id="rId16"/>
    <sheet name="Спец.болница за бол.зависности" sheetId="17" r:id="rId17"/>
    <sheet name="Дом здравља Сопот" sheetId="18" r:id="rId18"/>
    <sheet name="ГЗ за хит.мед.помоћ" sheetId="19" r:id="rId19"/>
    <sheet name="ИНСТИТУТ ЗА РЕУМАТОЛОГИЈУ" sheetId="20" r:id="rId20"/>
    <sheet name="ЗЗЗЗС Београд" sheetId="21" r:id="rId21"/>
    <sheet name="Д.З. САВСКИ ВЕНАЦ" sheetId="22" r:id="rId22"/>
    <sheet name="КБЦ ЗЕМУН" sheetId="23" r:id="rId23"/>
    <sheet name="ДОМ ЗДРАВЉА &quot;ЗЕМУН&quot;" sheetId="24" r:id="rId24"/>
    <sheet name="Дом здравља Обреновац" sheetId="25" r:id="rId25"/>
    <sheet name="Дом здравља Вождовац" sheetId="26" r:id="rId26"/>
    <sheet name="ГЗ за кожне и вен. болести" sheetId="27" r:id="rId27"/>
    <sheet name="КБЦ ЗВЕЗДАРА" sheetId="28" r:id="rId28"/>
    <sheet name="КЛИНИЧКИ ЦЕНТАР СРБИЈЕ" sheetId="29" r:id="rId29"/>
    <sheet name="Др. Милутин Ивковић" sheetId="30" r:id="rId30"/>
    <sheet name="Инст.за орт.хирур.бол.Бањица" sheetId="31" r:id="rId31"/>
    <sheet name="Проф др Цветко Брајовић" sheetId="32" r:id="rId32"/>
    <sheet name="ЗЗЗЗР МУПа" sheetId="33" r:id="rId33"/>
    <sheet name="Др Мирослав Зотовић" sheetId="34" r:id="rId34"/>
    <sheet name="ИНСТИТУТ ЗА МЕНТАЛНО ЗДРАВЉЕ" sheetId="35" r:id="rId35"/>
    <sheet name="УНИВЕРЗИТЕТСКА ДЕЧЈА КЛИНИКА" sheetId="36" r:id="rId36"/>
    <sheet name="Др Лаза Лазаревић" sheetId="37" r:id="rId37"/>
    <sheet name="ИНСТИТУТ ЗА НЕОНАТОЛОГИЈУ" sheetId="38" r:id="rId38"/>
    <sheet name="СПЕЦ.БОЛ.ЗА ЦП И РАЗ.НЕУРОЛ. " sheetId="39" r:id="rId39"/>
    <sheet name="Дом здравља &quot;Звездара&quot;" sheetId="40" r:id="rId40"/>
    <sheet name="НАРОДНИ ФРОНТ" sheetId="41" r:id="rId41"/>
    <sheet name="КБЦ ДРАГИША МИШОВИЋ 6.264.105" sheetId="42" r:id="rId42"/>
    <sheet name="БОЛНИЦА СВЕТИ САВА" sheetId="43" r:id="rId43"/>
    <sheet name="Дом здравља Младеновац " sheetId="44" r:id="rId44"/>
    <sheet name="ВОЈНОМЕДИЦИНСКА АКАДЕМИЈА" sheetId="45" r:id="rId45"/>
    <sheet name="СТОМАТОЛОШКИ ФАКУЛТЕТ" sheetId="46" r:id="rId46"/>
  </sheets>
  <definedNames/>
  <calcPr fullCalcOnLoad="1"/>
</workbook>
</file>

<file path=xl/sharedStrings.xml><?xml version="1.0" encoding="utf-8"?>
<sst xmlns="http://schemas.openxmlformats.org/spreadsheetml/2006/main" count="368" uniqueCount="53">
  <si>
    <t>УКУПНА ЦЕНА БЕЗ ПДВ</t>
  </si>
  <si>
    <t>ИЗНОС ПДВ</t>
  </si>
  <si>
    <t>УКУПНА ЦЕНА СА ПДВ</t>
  </si>
  <si>
    <t>НАЗИВ УСТАНОВЕ</t>
  </si>
  <si>
    <t>УКУПНА ГОДИШЊА 
ПОТРОШЊА ИЗРАЖЕНА 
У KWH</t>
  </si>
  <si>
    <t>ЈЕДИНИЧНА ЦЕНА БЕЗ ПДВ ЗА КwH</t>
  </si>
  <si>
    <t>Ред. Бр.</t>
  </si>
  <si>
    <t>Дом здравља Лазаревац</t>
  </si>
  <si>
    <t>Специјална болница за интерне болести</t>
  </si>
  <si>
    <t>Дом здравља Гроцка</t>
  </si>
  <si>
    <t>Дом здравља Барајево</t>
  </si>
  <si>
    <t>Дом здравља" Др Симо Милошевић"</t>
  </si>
  <si>
    <t>Дом здравља "Нови Београд"</t>
  </si>
  <si>
    <t>ДОМ ЗДРАВЉА РАКОВИЦА</t>
  </si>
  <si>
    <t>Дом здравља "Стари град" Симина 27</t>
  </si>
  <si>
    <t>Дом здравља ''Врачар''</t>
  </si>
  <si>
    <t>ГРАДСКИ ЗАВОД ЗА ГЕРОНТОЛОГИЈУ</t>
  </si>
  <si>
    <t>КБЦ БЕЖНИЈСКА КОСА</t>
  </si>
  <si>
    <t xml:space="preserve">Институт за здравствену заштиту мајке и детета Србије "Др Вукан Чупић" </t>
  </si>
  <si>
    <t>СБ за ендемску нефропатију</t>
  </si>
  <si>
    <t>Специјална болница за рехабилитацију и ортопедску протетику</t>
  </si>
  <si>
    <t>Градски завод за плућне болести И тб</t>
  </si>
  <si>
    <t>Спец.болница за бол.зависности</t>
  </si>
  <si>
    <t>Дом здравља Сопот</t>
  </si>
  <si>
    <t>Градски завод за хитну медицинску помоћ</t>
  </si>
  <si>
    <t>ИНСТИТУТ ЗА РЕУМАТОЛОГИЈУ</t>
  </si>
  <si>
    <t>Завод за здравствену заштиту студената, Београд</t>
  </si>
  <si>
    <t>Д.З. САВСКИ ВЕНАЦ</t>
  </si>
  <si>
    <t>КБЦ ЗЕМУН</t>
  </si>
  <si>
    <t>ДОМ ЗДРАВЉА "ЗЕМУН"</t>
  </si>
  <si>
    <t>Дом здравља Обреновац</t>
  </si>
  <si>
    <t>Дом здравља Вождовац</t>
  </si>
  <si>
    <t>Градски завод за кожне и вен.болести</t>
  </si>
  <si>
    <t>КБЦ ЗВЕЗДАРА</t>
  </si>
  <si>
    <t>КЛИНИЧКИ ЦЕНТАР СРБИЈЕ</t>
  </si>
  <si>
    <t>ДЗ "Др. Милутин Ивковић"-Палилула</t>
  </si>
  <si>
    <t>ИНСТИТУТ ЗА ОРТОПЕДСКО ХИРУРШКЕ БОЛЕСТИ БАЊИЦА</t>
  </si>
  <si>
    <t>Завод за психофизиолошкепоремећаје и говорну патологију ,,Проф др Цветко Брајовић,,</t>
  </si>
  <si>
    <t>Завод за здравствену заштиту радника МУП-а</t>
  </si>
  <si>
    <t>КЛИНИКА ЗА РЕХАБИЛИТАЦИЈУ "Др Мирослав Зотовић"</t>
  </si>
  <si>
    <t>ИНСТИТУТ ЗА МЕНТАЛНО ЗДРАВЉЕ</t>
  </si>
  <si>
    <t>УНИВЕРЗИТЕТСКА ДЕЧЈА КЛИНИКА</t>
  </si>
  <si>
    <t>Клиника за психијатријске болести  "Др Лаза Лазаревић"</t>
  </si>
  <si>
    <t>ИНСТИТУТ ЗА НЕОНАТОЛОГИЈУ</t>
  </si>
  <si>
    <t xml:space="preserve">СПЕЦ.БОЛ.ЗА ЦП И РАЗ.НЕУРОЛ. </t>
  </si>
  <si>
    <t>Дом здравља "Звездара"</t>
  </si>
  <si>
    <t>ГИНЕКОЛОСКО-АКУСЕРСКА КЛИНИКА "НАРОДНИ ФРОНТ''</t>
  </si>
  <si>
    <t>КБЦ ДРАГИША МИШОВИЋ</t>
  </si>
  <si>
    <t>БОЛНИЦА СВЕТИ САВА</t>
  </si>
  <si>
    <t xml:space="preserve">Дом здравља Младеновац </t>
  </si>
  <si>
    <t>ВОЈНОМЕДИЦИНСКА АКАДЕМИЈА</t>
  </si>
  <si>
    <t>СТОМАТОЛОШКИ ФАКУЛТЕТ У БЕОГРАДУ</t>
  </si>
  <si>
    <t>Клиника за неурологију и психијатрију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</si>
</sst>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4" fontId="37" fillId="0" borderId="0" xfId="0" applyNumberFormat="1" applyFont="1" applyBorder="1" applyAlignment="1">
      <alignment/>
    </xf>
    <xf numFmtId="1" fontId="37" fillId="0" borderId="0" xfId="0" applyNumberFormat="1" applyFont="1" applyBorder="1" applyAlignment="1">
      <alignment/>
    </xf>
    <xf numFmtId="4" fontId="42" fillId="0" borderId="0" xfId="0" applyNumberFormat="1" applyFont="1" applyAlignment="1">
      <alignment/>
    </xf>
    <xf numFmtId="4" fontId="37" fillId="0" borderId="0" xfId="0" applyNumberFormat="1" applyFont="1" applyBorder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4" fontId="37" fillId="0" borderId="10" xfId="0" applyNumberFormat="1" applyFont="1" applyBorder="1" applyAlignment="1">
      <alignment horizontal="center" vertical="center"/>
    </xf>
    <xf numFmtId="3" fontId="37" fillId="0" borderId="10" xfId="0" applyNumberFormat="1" applyFont="1" applyBorder="1" applyAlignment="1">
      <alignment horizontal="center" vertical="center"/>
    </xf>
    <xf numFmtId="3" fontId="37" fillId="0" borderId="10" xfId="0" applyNumberFormat="1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" fontId="43" fillId="0" borderId="0" xfId="0" applyNumberFormat="1" applyFont="1" applyBorder="1" applyAlignment="1">
      <alignment/>
    </xf>
    <xf numFmtId="1" fontId="43" fillId="0" borderId="0" xfId="0" applyNumberFormat="1" applyFont="1" applyBorder="1" applyAlignment="1">
      <alignment/>
    </xf>
    <xf numFmtId="4" fontId="43" fillId="0" borderId="0" xfId="0" applyNumberFormat="1" applyFont="1" applyBorder="1" applyAlignment="1">
      <alignment horizontal="center"/>
    </xf>
    <xf numFmtId="4" fontId="43" fillId="0" borderId="0" xfId="0" applyNumberFormat="1" applyFont="1" applyAlignment="1">
      <alignment/>
    </xf>
    <xf numFmtId="3" fontId="4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tabSelected="1" zoomScalePageLayoutView="0" workbookViewId="0" topLeftCell="A1">
      <selection activeCell="A3" sqref="A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6" t="s">
        <v>3</v>
      </c>
      <c r="C2" s="8" t="s">
        <v>4</v>
      </c>
      <c r="D2" s="8" t="s">
        <v>5</v>
      </c>
      <c r="E2" s="8" t="s">
        <v>0</v>
      </c>
      <c r="F2" s="7" t="s">
        <v>1</v>
      </c>
      <c r="G2" s="8" t="s">
        <v>2</v>
      </c>
    </row>
    <row r="3" spans="1:7" ht="25.5" customHeight="1">
      <c r="A3" s="5">
        <v>1</v>
      </c>
      <c r="B3" s="11" t="s">
        <v>7</v>
      </c>
      <c r="C3" s="16">
        <v>1430000</v>
      </c>
      <c r="D3" s="14">
        <v>5.34</v>
      </c>
      <c r="E3" s="15">
        <f>C3*D3</f>
        <v>7636200</v>
      </c>
      <c r="F3" s="15">
        <f>G3-E3</f>
        <v>1527240</v>
      </c>
      <c r="G3" s="15">
        <f>E3*1.2</f>
        <v>9163440</v>
      </c>
    </row>
    <row r="19" ht="12.75">
      <c r="C19" s="3"/>
    </row>
  </sheetData>
  <sheetProtection/>
  <printOptions/>
  <pageMargins left="0" right="0" top="0.75" bottom="0.75" header="0.3" footer="0.3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4" sqref="D4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9</v>
      </c>
      <c r="B3" s="19" t="s">
        <v>16</v>
      </c>
      <c r="C3" s="18">
        <v>77000</v>
      </c>
      <c r="D3" s="14">
        <v>5.34</v>
      </c>
      <c r="E3" s="15">
        <f>C3*D3</f>
        <v>411180</v>
      </c>
      <c r="F3" s="15">
        <f>G3-E3</f>
        <v>82236</v>
      </c>
      <c r="G3" s="15">
        <f>E3*1.2</f>
        <v>493416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4" sqref="D4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10</v>
      </c>
      <c r="B3" s="19" t="s">
        <v>17</v>
      </c>
      <c r="C3" s="18">
        <v>2200000</v>
      </c>
      <c r="D3" s="14">
        <v>5.34</v>
      </c>
      <c r="E3" s="15">
        <f>C3*D3</f>
        <v>11748000</v>
      </c>
      <c r="F3" s="15">
        <f>G3-E3</f>
        <v>2349600</v>
      </c>
      <c r="G3" s="15">
        <f>E3*1.2</f>
        <v>14097600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4" sqref="D4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11</v>
      </c>
      <c r="B3" s="19" t="s">
        <v>52</v>
      </c>
      <c r="C3" s="18">
        <v>187000</v>
      </c>
      <c r="D3" s="14">
        <v>5.34</v>
      </c>
      <c r="E3" s="15">
        <f>C3*D3</f>
        <v>998580</v>
      </c>
      <c r="F3" s="15">
        <f>G3-E3</f>
        <v>199716</v>
      </c>
      <c r="G3" s="15">
        <f>E3*1.2</f>
        <v>1198296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4" sqref="D4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12</v>
      </c>
      <c r="B3" s="19" t="s">
        <v>18</v>
      </c>
      <c r="C3" s="18">
        <v>2860000</v>
      </c>
      <c r="D3" s="14">
        <v>5.34</v>
      </c>
      <c r="E3" s="15">
        <f>C3*D3</f>
        <v>15272400</v>
      </c>
      <c r="F3" s="15">
        <f>G3-E3</f>
        <v>3054480</v>
      </c>
      <c r="G3" s="15">
        <f>E3*1.2</f>
        <v>18326880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4" sqref="D4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13</v>
      </c>
      <c r="B3" s="19" t="s">
        <v>19</v>
      </c>
      <c r="C3" s="18">
        <v>418000</v>
      </c>
      <c r="D3" s="14">
        <v>5.34</v>
      </c>
      <c r="E3" s="15">
        <f>C3*D3</f>
        <v>2232120</v>
      </c>
      <c r="F3" s="15">
        <f>G3-E3</f>
        <v>446424</v>
      </c>
      <c r="G3" s="15">
        <f>E3*1.2</f>
        <v>2678544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4" sqref="D4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14</v>
      </c>
      <c r="B3" s="19" t="s">
        <v>20</v>
      </c>
      <c r="C3" s="18">
        <v>517000</v>
      </c>
      <c r="D3" s="14">
        <v>5.34</v>
      </c>
      <c r="E3" s="15">
        <f>C3*D3</f>
        <v>2760780</v>
      </c>
      <c r="F3" s="15">
        <f>G3-E3</f>
        <v>552156</v>
      </c>
      <c r="G3" s="15">
        <f>E3*1.2</f>
        <v>3312936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4" sqref="D4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15</v>
      </c>
      <c r="B3" s="19" t="s">
        <v>21</v>
      </c>
      <c r="C3" s="18">
        <v>110000</v>
      </c>
      <c r="D3" s="14">
        <v>5.34</v>
      </c>
      <c r="E3" s="15">
        <f>C3*D3</f>
        <v>587400</v>
      </c>
      <c r="F3" s="15">
        <f>G3-E3</f>
        <v>117480</v>
      </c>
      <c r="G3" s="15">
        <f>E3*1.2</f>
        <v>704880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4" sqref="D4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16</v>
      </c>
      <c r="B3" s="19" t="s">
        <v>22</v>
      </c>
      <c r="C3" s="18">
        <v>550000</v>
      </c>
      <c r="D3" s="14">
        <v>5.34</v>
      </c>
      <c r="E3" s="15">
        <f>C3*D3</f>
        <v>2937000</v>
      </c>
      <c r="F3" s="15">
        <f>G3-E3</f>
        <v>587400</v>
      </c>
      <c r="G3" s="15">
        <f>E3*1.2</f>
        <v>3524400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4" sqref="D4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17</v>
      </c>
      <c r="B3" s="19" t="s">
        <v>23</v>
      </c>
      <c r="C3" s="18">
        <v>352000</v>
      </c>
      <c r="D3" s="14">
        <v>5.34</v>
      </c>
      <c r="E3" s="15">
        <f>C3*D3</f>
        <v>1879680</v>
      </c>
      <c r="F3" s="15">
        <f>G3-E3</f>
        <v>375936</v>
      </c>
      <c r="G3" s="15">
        <f>E3*1.2</f>
        <v>2255616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4" sqref="D4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18</v>
      </c>
      <c r="B3" s="19" t="s">
        <v>24</v>
      </c>
      <c r="C3" s="18">
        <v>616000</v>
      </c>
      <c r="D3" s="14">
        <v>5.34</v>
      </c>
      <c r="E3" s="15">
        <f>C3*D3</f>
        <v>3289440</v>
      </c>
      <c r="F3" s="15">
        <f>G3-E3</f>
        <v>657888</v>
      </c>
      <c r="G3" s="15">
        <f>E3*1.2</f>
        <v>3947328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A3" sqref="A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</v>
      </c>
      <c r="B3" s="11" t="s">
        <v>8</v>
      </c>
      <c r="C3" s="17">
        <v>715000</v>
      </c>
      <c r="D3" s="14">
        <v>5.34</v>
      </c>
      <c r="E3" s="15">
        <f>C3*D3</f>
        <v>3818100</v>
      </c>
      <c r="F3" s="15">
        <f>G3-E3</f>
        <v>763620</v>
      </c>
      <c r="G3" s="15">
        <f>E3*1.2</f>
        <v>4581720</v>
      </c>
    </row>
    <row r="19" ht="12.75">
      <c r="C19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C3" sqref="C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19</v>
      </c>
      <c r="B3" s="19" t="s">
        <v>25</v>
      </c>
      <c r="C3" s="18">
        <v>418000</v>
      </c>
      <c r="D3" s="14">
        <v>5.34</v>
      </c>
      <c r="E3" s="15">
        <f>C3*D3</f>
        <v>2232120</v>
      </c>
      <c r="F3" s="15">
        <f>G3-E3</f>
        <v>446424</v>
      </c>
      <c r="G3" s="15">
        <f>E3*1.2</f>
        <v>2678544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4" sqref="D4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20</v>
      </c>
      <c r="B3" s="19" t="s">
        <v>26</v>
      </c>
      <c r="C3" s="18">
        <v>330000</v>
      </c>
      <c r="D3" s="14">
        <v>5.34</v>
      </c>
      <c r="E3" s="15">
        <f>C3*D3</f>
        <v>1762200</v>
      </c>
      <c r="F3" s="15">
        <f>G3-E3</f>
        <v>352440</v>
      </c>
      <c r="G3" s="15">
        <f>E3*1.2</f>
        <v>2114640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4" sqref="D4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21</v>
      </c>
      <c r="B3" s="19" t="s">
        <v>27</v>
      </c>
      <c r="C3" s="18">
        <v>991100</v>
      </c>
      <c r="D3" s="14">
        <v>5.34</v>
      </c>
      <c r="E3" s="15">
        <f>C3*D3</f>
        <v>5292474</v>
      </c>
      <c r="F3" s="15">
        <f>G3-E3</f>
        <v>1058494.7999999998</v>
      </c>
      <c r="G3" s="15">
        <f>E3*1.2</f>
        <v>6350968.8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4" sqref="D4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22</v>
      </c>
      <c r="B3" s="19" t="s">
        <v>28</v>
      </c>
      <c r="C3" s="18">
        <v>2640000</v>
      </c>
      <c r="D3" s="14">
        <v>5.34</v>
      </c>
      <c r="E3" s="15">
        <f>C3*D3</f>
        <v>14097600</v>
      </c>
      <c r="F3" s="15">
        <f>G3-E3</f>
        <v>2819520</v>
      </c>
      <c r="G3" s="15">
        <f>E3*1.2</f>
        <v>16917120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4" sqref="D4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23</v>
      </c>
      <c r="B3" s="19" t="s">
        <v>29</v>
      </c>
      <c r="C3" s="18">
        <v>2420000</v>
      </c>
      <c r="D3" s="14">
        <v>5.34</v>
      </c>
      <c r="E3" s="15">
        <f>C3*D3</f>
        <v>12922800</v>
      </c>
      <c r="F3" s="15">
        <f>G3-E3</f>
        <v>2584560</v>
      </c>
      <c r="G3" s="15">
        <f>E3*1.2</f>
        <v>15507360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4" sqref="D4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24</v>
      </c>
      <c r="B3" s="19" t="s">
        <v>30</v>
      </c>
      <c r="C3" s="18">
        <v>715000</v>
      </c>
      <c r="D3" s="14">
        <v>5.34</v>
      </c>
      <c r="E3" s="15">
        <f>C3*D3</f>
        <v>3818100</v>
      </c>
      <c r="F3" s="15">
        <f>G3-E3</f>
        <v>763620</v>
      </c>
      <c r="G3" s="15">
        <f>E3*1.2</f>
        <v>4581720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4" sqref="D4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25</v>
      </c>
      <c r="B3" s="19" t="s">
        <v>31</v>
      </c>
      <c r="C3" s="18">
        <v>885500</v>
      </c>
      <c r="D3" s="14">
        <v>5.34</v>
      </c>
      <c r="E3" s="15">
        <f>C3*D3</f>
        <v>4728570</v>
      </c>
      <c r="F3" s="15">
        <f>G3-E3</f>
        <v>945714</v>
      </c>
      <c r="G3" s="15">
        <f>E3*1.2</f>
        <v>5674284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A3" sqref="A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26</v>
      </c>
      <c r="B3" s="19" t="s">
        <v>32</v>
      </c>
      <c r="C3" s="18">
        <v>132000</v>
      </c>
      <c r="D3" s="14">
        <v>5.34</v>
      </c>
      <c r="E3" s="15">
        <f>C3*D3</f>
        <v>704880</v>
      </c>
      <c r="F3" s="15">
        <f>G3-E3</f>
        <v>140976</v>
      </c>
      <c r="G3" s="15">
        <f>E3*1.2</f>
        <v>845856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C3" sqref="C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27</v>
      </c>
      <c r="B3" s="19" t="s">
        <v>33</v>
      </c>
      <c r="C3" s="18">
        <v>7260000</v>
      </c>
      <c r="D3" s="14">
        <v>5.34</v>
      </c>
      <c r="E3" s="15">
        <f>C3*D3</f>
        <v>38768400</v>
      </c>
      <c r="F3" s="15">
        <f>G3-E3</f>
        <v>7753680</v>
      </c>
      <c r="G3" s="15">
        <f>E3*1.2</f>
        <v>46522080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C3" sqref="C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28</v>
      </c>
      <c r="B3" s="19" t="s">
        <v>34</v>
      </c>
      <c r="C3" s="18">
        <v>27500000</v>
      </c>
      <c r="D3" s="14">
        <v>5.34</v>
      </c>
      <c r="E3" s="15">
        <f>C3*D3</f>
        <v>146850000</v>
      </c>
      <c r="F3" s="15">
        <f>G3-E3</f>
        <v>29370000</v>
      </c>
      <c r="G3" s="15">
        <f>E3*1.2</f>
        <v>176220000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4" sqref="D4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3</v>
      </c>
      <c r="B3" s="11" t="s">
        <v>9</v>
      </c>
      <c r="C3" s="16">
        <v>990000</v>
      </c>
      <c r="D3" s="14">
        <v>5.34</v>
      </c>
      <c r="E3" s="15">
        <f>C3*D3</f>
        <v>5286600</v>
      </c>
      <c r="F3" s="15">
        <f>G3-E3</f>
        <v>1057320</v>
      </c>
      <c r="G3" s="15">
        <f>E3*1.2</f>
        <v>6343920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B3" sqref="B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29</v>
      </c>
      <c r="B3" s="19" t="s">
        <v>35</v>
      </c>
      <c r="C3" s="18">
        <v>3080000</v>
      </c>
      <c r="D3" s="14">
        <v>5.34</v>
      </c>
      <c r="E3" s="15">
        <f>C3*D3</f>
        <v>16447200</v>
      </c>
      <c r="F3" s="15">
        <f>G3-E3</f>
        <v>3289440</v>
      </c>
      <c r="G3" s="15">
        <f>E3*1.2</f>
        <v>19736640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A3" sqref="A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30</v>
      </c>
      <c r="B3" s="19" t="s">
        <v>36</v>
      </c>
      <c r="C3" s="18">
        <v>1760000</v>
      </c>
      <c r="D3" s="14">
        <v>5.34</v>
      </c>
      <c r="E3" s="15">
        <f>C3*D3</f>
        <v>9398400</v>
      </c>
      <c r="F3" s="15">
        <f>G3-E3</f>
        <v>1879680</v>
      </c>
      <c r="G3" s="15">
        <f>E3*1.2</f>
        <v>11278080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A3" sqref="A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51">
      <c r="A3" s="10">
        <v>31</v>
      </c>
      <c r="B3" s="19" t="s">
        <v>37</v>
      </c>
      <c r="C3" s="18">
        <v>225500</v>
      </c>
      <c r="D3" s="14">
        <v>5.34</v>
      </c>
      <c r="E3" s="15">
        <f>C3*D3</f>
        <v>1204170</v>
      </c>
      <c r="F3" s="15">
        <f>G3-E3</f>
        <v>240834</v>
      </c>
      <c r="G3" s="15">
        <f>E3*1.2</f>
        <v>1445004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A3" sqref="A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32</v>
      </c>
      <c r="B3" s="19" t="s">
        <v>38</v>
      </c>
      <c r="C3" s="18">
        <v>308000</v>
      </c>
      <c r="D3" s="14">
        <v>5.34</v>
      </c>
      <c r="E3" s="15">
        <f>C3*D3</f>
        <v>1644720</v>
      </c>
      <c r="F3" s="15">
        <f>G3-E3</f>
        <v>328944</v>
      </c>
      <c r="G3" s="15">
        <f>E3*1.2</f>
        <v>1973664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33</v>
      </c>
      <c r="B3" s="19" t="s">
        <v>39</v>
      </c>
      <c r="C3" s="17">
        <v>594000</v>
      </c>
      <c r="D3" s="14">
        <v>5.34</v>
      </c>
      <c r="E3" s="15">
        <f>C3*D3</f>
        <v>3171960</v>
      </c>
      <c r="F3" s="15">
        <f>G3-E3</f>
        <v>634392</v>
      </c>
      <c r="G3" s="15">
        <f>E3*1.2</f>
        <v>3806352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A3" sqref="A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34</v>
      </c>
      <c r="B3" s="19" t="s">
        <v>40</v>
      </c>
      <c r="C3" s="17">
        <v>693000</v>
      </c>
      <c r="D3" s="14">
        <v>5.34</v>
      </c>
      <c r="E3" s="15">
        <f>C3*D3</f>
        <v>3700620</v>
      </c>
      <c r="F3" s="15">
        <f>G3-E3</f>
        <v>740124</v>
      </c>
      <c r="G3" s="15">
        <f>E3*1.2</f>
        <v>4440744</v>
      </c>
    </row>
    <row r="19" ht="12.75">
      <c r="C19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C3" sqref="C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35</v>
      </c>
      <c r="B3" s="19" t="s">
        <v>41</v>
      </c>
      <c r="C3" s="18">
        <v>1540000</v>
      </c>
      <c r="D3" s="14">
        <v>5.34</v>
      </c>
      <c r="E3" s="15">
        <f>C3*D3</f>
        <v>8223600</v>
      </c>
      <c r="F3" s="15">
        <f>G3-E3</f>
        <v>1644720</v>
      </c>
      <c r="G3" s="15">
        <f>E3*1.2</f>
        <v>9868320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C3" sqref="C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36</v>
      </c>
      <c r="B3" s="19" t="s">
        <v>42</v>
      </c>
      <c r="C3" s="18">
        <v>687500</v>
      </c>
      <c r="D3" s="14">
        <v>5.34</v>
      </c>
      <c r="E3" s="15">
        <f>C3*D3</f>
        <v>3671250</v>
      </c>
      <c r="F3" s="15">
        <f>G3-E3</f>
        <v>734250</v>
      </c>
      <c r="G3" s="15">
        <f>E3*1.2</f>
        <v>4405500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8" sqref="E8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37</v>
      </c>
      <c r="B3" s="19" t="s">
        <v>43</v>
      </c>
      <c r="C3" s="18">
        <v>440000</v>
      </c>
      <c r="D3" s="14">
        <v>5.34</v>
      </c>
      <c r="E3" s="15">
        <f>C3*D3</f>
        <v>2349600</v>
      </c>
      <c r="F3" s="15">
        <f>G3-E3</f>
        <v>469920</v>
      </c>
      <c r="G3" s="15">
        <f>E3*1.2</f>
        <v>2819520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A1" sqref="A1:IV16384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38</v>
      </c>
      <c r="B3" s="19" t="s">
        <v>44</v>
      </c>
      <c r="C3" s="18">
        <v>333300</v>
      </c>
      <c r="D3" s="14">
        <v>5.34</v>
      </c>
      <c r="E3" s="15">
        <f>C3*D3</f>
        <v>1779822</v>
      </c>
      <c r="F3" s="15">
        <f>G3-E3</f>
        <v>355964.3999999999</v>
      </c>
      <c r="G3" s="15">
        <f>E3*1.2</f>
        <v>2135786.4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4" sqref="D4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4</v>
      </c>
      <c r="B3" s="11" t="s">
        <v>10</v>
      </c>
      <c r="C3" s="16">
        <v>407000</v>
      </c>
      <c r="D3" s="14">
        <v>5.34</v>
      </c>
      <c r="E3" s="15">
        <f>C3*D3</f>
        <v>2173380</v>
      </c>
      <c r="F3" s="15">
        <f>G3-E3</f>
        <v>434676</v>
      </c>
      <c r="G3" s="15">
        <f>E3*1.2</f>
        <v>2608056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A3" sqref="A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39</v>
      </c>
      <c r="B3" s="19" t="s">
        <v>45</v>
      </c>
      <c r="C3" s="18">
        <v>1100000</v>
      </c>
      <c r="D3" s="14">
        <v>5.34</v>
      </c>
      <c r="E3" s="15">
        <f>C3*D3</f>
        <v>5874000</v>
      </c>
      <c r="F3" s="15">
        <f>G3-E3</f>
        <v>1174800</v>
      </c>
      <c r="G3" s="15">
        <f>E3*1.2</f>
        <v>7048800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A3" sqref="A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25">
        <v>40</v>
      </c>
      <c r="B3" s="19" t="s">
        <v>46</v>
      </c>
      <c r="C3" s="18">
        <v>2090000</v>
      </c>
      <c r="D3" s="14">
        <v>5.34</v>
      </c>
      <c r="E3" s="15">
        <f>C3*D3</f>
        <v>11160600</v>
      </c>
      <c r="F3" s="15">
        <f>G3-E3</f>
        <v>2232120</v>
      </c>
      <c r="G3" s="15">
        <f>E3*1.2</f>
        <v>13392720</v>
      </c>
    </row>
    <row r="19" ht="12.75">
      <c r="C19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A3" sqref="A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41</v>
      </c>
      <c r="B3" s="11" t="s">
        <v>47</v>
      </c>
      <c r="C3" s="24">
        <v>5665000</v>
      </c>
      <c r="D3" s="14">
        <v>5.34</v>
      </c>
      <c r="E3" s="15">
        <f>C3*D3</f>
        <v>30251100</v>
      </c>
      <c r="F3" s="15">
        <f>G3-E3</f>
        <v>6050220</v>
      </c>
      <c r="G3" s="15">
        <f>E3*1.2</f>
        <v>36301320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A3" sqref="A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42</v>
      </c>
      <c r="B3" s="19" t="s">
        <v>48</v>
      </c>
      <c r="C3" s="18">
        <v>594000</v>
      </c>
      <c r="D3" s="14">
        <v>5.34</v>
      </c>
      <c r="E3" s="15">
        <f>C3*D3</f>
        <v>3171960</v>
      </c>
      <c r="F3" s="15">
        <f>G3-E3</f>
        <v>634392</v>
      </c>
      <c r="G3" s="15">
        <f>E3*1.2</f>
        <v>3806352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A3" sqref="A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43</v>
      </c>
      <c r="B3" s="19" t="s">
        <v>49</v>
      </c>
      <c r="C3" s="18">
        <v>882200</v>
      </c>
      <c r="D3" s="14">
        <v>5.34</v>
      </c>
      <c r="E3" s="15">
        <f>C3*D3</f>
        <v>4710948</v>
      </c>
      <c r="F3" s="15">
        <f>G3-E3</f>
        <v>942189.5999999996</v>
      </c>
      <c r="G3" s="15">
        <f>E3*1.2</f>
        <v>5653137.6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A3" sqref="A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44</v>
      </c>
      <c r="B3" s="19" t="s">
        <v>50</v>
      </c>
      <c r="C3" s="18">
        <v>44000000</v>
      </c>
      <c r="D3" s="14">
        <v>5.34</v>
      </c>
      <c r="E3" s="15">
        <f>C3*D3</f>
        <v>234960000</v>
      </c>
      <c r="F3" s="15">
        <f>G3-E3</f>
        <v>46992000</v>
      </c>
      <c r="G3" s="15">
        <f>E3*1.2</f>
        <v>281952000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A3" sqref="A3"/>
    </sheetView>
  </sheetViews>
  <sheetFormatPr defaultColWidth="16.8515625" defaultRowHeight="15"/>
  <cols>
    <col min="1" max="1" width="9.28125" style="21" bestFit="1" customWidth="1"/>
    <col min="2" max="2" width="34.8515625" style="20" customWidth="1"/>
    <col min="3" max="3" width="29.7109375" style="22" customWidth="1"/>
    <col min="4" max="4" width="19.140625" style="22" customWidth="1"/>
    <col min="5" max="5" width="15.140625" style="20" customWidth="1"/>
    <col min="6" max="6" width="15.7109375" style="20" customWidth="1"/>
    <col min="7" max="7" width="15.8515625" style="20" customWidth="1"/>
    <col min="8" max="8" width="15.140625" style="20" customWidth="1"/>
    <col min="9" max="9" width="26.421875" style="20" customWidth="1"/>
    <col min="10" max="16384" width="16.8515625" style="20" customWidth="1"/>
  </cols>
  <sheetData>
    <row r="2" spans="1:7" ht="39.75" customHeight="1">
      <c r="A2" s="26" t="s">
        <v>6</v>
      </c>
      <c r="B2" s="26" t="s">
        <v>3</v>
      </c>
      <c r="C2" s="27" t="s">
        <v>4</v>
      </c>
      <c r="D2" s="27" t="s">
        <v>5</v>
      </c>
      <c r="E2" s="27" t="s">
        <v>0</v>
      </c>
      <c r="F2" s="28" t="s">
        <v>1</v>
      </c>
      <c r="G2" s="27" t="s">
        <v>2</v>
      </c>
    </row>
    <row r="3" spans="1:7" ht="25.5" customHeight="1">
      <c r="A3" s="25">
        <v>45</v>
      </c>
      <c r="B3" s="29" t="s">
        <v>51</v>
      </c>
      <c r="C3" s="30">
        <v>374000</v>
      </c>
      <c r="D3" s="25">
        <v>5.34</v>
      </c>
      <c r="E3" s="31">
        <f>C3*D3</f>
        <v>1997160</v>
      </c>
      <c r="F3" s="31">
        <f>G3-E3</f>
        <v>399432</v>
      </c>
      <c r="G3" s="31">
        <f>E3*1.2</f>
        <v>2396592</v>
      </c>
    </row>
    <row r="19" ht="12.75">
      <c r="C19" s="2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4" sqref="D4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5</v>
      </c>
      <c r="B3" s="11" t="s">
        <v>11</v>
      </c>
      <c r="C3" s="16">
        <v>1320000</v>
      </c>
      <c r="D3" s="14">
        <v>5.34</v>
      </c>
      <c r="E3" s="15">
        <f>C3*D3</f>
        <v>7048800</v>
      </c>
      <c r="F3" s="15">
        <f>G3-E3</f>
        <v>1409760</v>
      </c>
      <c r="G3" s="15">
        <f>E3*1.2</f>
        <v>8458560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4" sqref="D4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</v>
      </c>
      <c r="B3" s="11" t="s">
        <v>12</v>
      </c>
      <c r="C3" s="16">
        <v>2310000</v>
      </c>
      <c r="D3" s="14">
        <v>5.34</v>
      </c>
      <c r="E3" s="15">
        <f>C3*D3</f>
        <v>12335400</v>
      </c>
      <c r="F3" s="15">
        <f>G3-E3</f>
        <v>2467080</v>
      </c>
      <c r="G3" s="15">
        <f>E3*1.2</f>
        <v>14802480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B1">
      <selection activeCell="D4" sqref="D4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</v>
      </c>
      <c r="B3" s="19" t="s">
        <v>13</v>
      </c>
      <c r="C3" s="18">
        <v>693000</v>
      </c>
      <c r="D3" s="14">
        <v>5.34</v>
      </c>
      <c r="E3" s="15">
        <f>C3*D3</f>
        <v>3700620</v>
      </c>
      <c r="F3" s="15">
        <f>G3-E3</f>
        <v>740124</v>
      </c>
      <c r="G3" s="15">
        <f>E3*1.2</f>
        <v>4440744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4" sqref="D4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6</v>
      </c>
      <c r="B3" s="19" t="s">
        <v>14</v>
      </c>
      <c r="C3" s="18">
        <v>836000</v>
      </c>
      <c r="D3" s="14">
        <v>5.34</v>
      </c>
      <c r="E3" s="15">
        <f>C3*D3</f>
        <v>4464240</v>
      </c>
      <c r="F3" s="15">
        <f>G3-E3</f>
        <v>892848</v>
      </c>
      <c r="G3" s="15">
        <f>E3*1.2</f>
        <v>5357088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4" sqref="D4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8</v>
      </c>
      <c r="B3" s="19" t="s">
        <v>15</v>
      </c>
      <c r="C3" s="18">
        <v>968000</v>
      </c>
      <c r="D3" s="14">
        <v>5.34</v>
      </c>
      <c r="E3" s="15">
        <f>C3*D3</f>
        <v>5169120</v>
      </c>
      <c r="F3" s="15">
        <f>G3-E3</f>
        <v>1033824</v>
      </c>
      <c r="G3" s="15">
        <f>E3*1.2</f>
        <v>6202944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tanja.ivkovic</cp:lastModifiedBy>
  <cp:lastPrinted>2014-04-08T06:33:51Z</cp:lastPrinted>
  <dcterms:created xsi:type="dcterms:W3CDTF">2013-07-24T11:49:32Z</dcterms:created>
  <dcterms:modified xsi:type="dcterms:W3CDTF">2015-07-31T14:02:30Z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