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2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<sst xmlns="http://schemas.openxmlformats.org/spreadsheetml/2006/main" count="476" uniqueCount="271">
  <si>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</si>
  <si>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</si>
  <si>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</si>
  <si>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</si>
  <si>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</si>
  <si>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</si>
  <si>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</si>
  <si>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</si>
  <si>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</si>
  <si>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</si>
  <si>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</si>
  <si>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</si>
  <si>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</si>
  <si>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</si>
  <si>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</si>
  <si>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</si>
  <si>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</si>
  <si>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</si>
  <si>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</si>
  <si>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</si>
  <si>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</si>
  <si>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</si>
  <si>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</si>
  <si>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</si>
  <si>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</si>
  <si>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</si>
  <si>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</si>
  <si>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</si>
  <si>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</si>
  <si>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</si>
  <si>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</si>
  <si>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</si>
  <si>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</si>
  <si>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</si>
  <si>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</si>
  <si>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</si>
  <si>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</si>
  <si>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</si>
  <si>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</si>
  <si>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</si>
  <si>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</si>
  <si>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</si>
  <si>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</si>
  <si>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</si>
  <si>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</si>
  <si>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</si>
  <si>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</si>
  <si>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</si>
  <si>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</si>
  <si>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</si>
  <si>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</si>
  <si>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</si>
  <si>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</si>
  <si>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</si>
  <si>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</si>
  <si>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</si>
  <si>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</si>
  <si>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</si>
  <si>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</si>
  <si>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</si>
  <si>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</si>
  <si>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</si>
  <si>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</si>
  <si>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</si>
  <si>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</si>
  <si>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</si>
  <si>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</si>
  <si>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</si>
  <si>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</si>
  <si>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</si>
  <si>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</si>
  <si>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</si>
  <si>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</si>
  <si>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</si>
  <si>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</si>
  <si>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</si>
  <si>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</si>
  <si>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</si>
  <si>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</si>
  <si>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</si>
  <si>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</si>
  <si>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</si>
  <si>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</si>
  <si>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</si>
  <si>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</si>
  <si>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</si>
  <si>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</si>
  <si>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</si>
  <si>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</si>
  <si>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</si>
  <si>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</si>
  <si>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</si>
  <si>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</si>
  <si>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</si>
  <si>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</si>
  <si>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</si>
  <si>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</si>
  <si>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</si>
  <si>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</si>
  <si>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</si>
  <si>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</si>
  <si>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</si>
  <si>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</si>
  <si>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</si>
  <si>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</si>
  <si>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</si>
  <si>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</si>
  <si>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</si>
  <si>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</si>
  <si>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</si>
  <si>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</si>
  <si>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</si>
  <si>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</si>
  <si>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</si>
  <si>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</si>
  <si>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</si>
  <si>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</si>
  <si>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</si>
  <si>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</si>
  <si>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</si>
  <si>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</si>
  <si>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</si>
  <si>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</si>
  <si>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</si>
  <si>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</si>
  <si>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</si>
  <si>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</si>
  <si>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</si>
  <si>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</si>
  <si>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</si>
  <si>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</si>
  <si>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</si>
  <si>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</si>
  <si>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</si>
  <si>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</si>
  <si>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</si>
  <si>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</si>
  <si>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</si>
  <si>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</si>
  <si>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</si>
  <si>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</si>
  <si>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</si>
  <si>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</si>
  <si>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</si>
  <si>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</si>
  <si>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</si>
  <si>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</si>
  <si>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</si>
  <si>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</si>
  <si>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</si>
  <si>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</si>
  <si>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</si>
  <si>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</si>
  <si>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</si>
  <si>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</si>
  <si>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</si>
  <si>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</si>
  <si>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</si>
  <si>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</si>
  <si>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</si>
  <si>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</si>
  <si>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</si>
  <si>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</si>
  <si>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</si>
  <si>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</si>
  <si>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</si>
  <si>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</si>
  <si>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</si>
  <si>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</si>
  <si>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</si>
  <si>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</si>
  <si>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</si>
  <si>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</si>
  <si>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</si>
  <si>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</si>
  <si>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</si>
  <si>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</si>
  <si>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</si>
  <si>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</si>
  <si>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</si>
  <si>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</si>
  <si>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</si>
  <si>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</si>
  <si>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</si>
  <si>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</si>
  <si>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</si>
  <si>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</si>
  <si>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</si>
  <si>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</si>
  <si>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</si>
  <si>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</si>
  <si>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</si>
  <si>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</si>
  <si>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</si>
  <si>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</si>
  <si>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</si>
  <si>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</si>
  <si>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</si>
  <si>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</si>
  <si>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</si>
  <si>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</si>
  <si>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</si>
  <si>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</si>
  <si>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</si>
  <si>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</si>
  <si>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</si>
  <si>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</si>
  <si>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</si>
  <si>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</si>
  <si>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</si>
  <si>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</si>
  <si>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</si>
  <si>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</si>
  <si>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</si>
  <si>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</si>
  <si>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</si>
  <si>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</si>
  <si>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</si>
  <si>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</si>
  <si>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</si>
  <si>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</si>
  <si>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</si>
  <si>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</si>
  <si>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</si>
  <si>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</si>
  <si>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</si>
  <si>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</si>
  <si>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</si>
  <si>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12.11.2013.</t>
  </si>
  <si>
    <t>90 DANA</t>
  </si>
  <si>
    <t>PharmaSwiss d.o.o.</t>
  </si>
  <si>
    <t>Batajnički drum 5a, Beograd</t>
  </si>
  <si>
    <t xml:space="preserve">Aloxi </t>
  </si>
  <si>
    <t>rastvor za injekciju</t>
  </si>
  <si>
    <t>0,25mg/5ml</t>
  </si>
  <si>
    <t>Kybernin P 500, Antitrombin III Baxter</t>
  </si>
  <si>
    <t>CSL BEHRING GMBH, BAXTER AG</t>
  </si>
  <si>
    <t>prašak i rastvarač za rastvor za injekciju/infuziju</t>
  </si>
  <si>
    <t>500i.j./10ml</t>
  </si>
  <si>
    <t>Streptase</t>
  </si>
  <si>
    <t>CSL BEHRING GMBH</t>
  </si>
  <si>
    <t>prašak za rastvor za injekciju/infuziju</t>
  </si>
  <si>
    <t>1500000i.j.</t>
  </si>
  <si>
    <t>Beriplast P Combi-Set 1ml</t>
  </si>
  <si>
    <t>prašak i rastvarač za lepak za tkivo</t>
  </si>
  <si>
    <t>90mg+60U+1000KIU+500i.j.+5.9mg/ml</t>
  </si>
  <si>
    <t>Beriplast P Combi-Set 3ml</t>
  </si>
  <si>
    <t>270mg+180U+3000KIU+1500i.j.+17.7mg/3ml</t>
  </si>
  <si>
    <t>Levomax</t>
  </si>
  <si>
    <t>rastvor za infuziju</t>
  </si>
  <si>
    <t>500mg/100ml</t>
  </si>
  <si>
    <t>Tetagam P</t>
  </si>
  <si>
    <t>rastvor za injekciju u napunjenom injekcionom špricu</t>
  </si>
  <si>
    <t>250i.j./1ml</t>
  </si>
  <si>
    <t>Diphereline</t>
  </si>
  <si>
    <t>3.75mg/2ml</t>
  </si>
  <si>
    <t>11.25mg/2ml</t>
  </si>
  <si>
    <t>prašak i rastvarač za suspenziju za injekciju sa produženim oslobađanjem</t>
  </si>
  <si>
    <t>22.5mg/2ml</t>
  </si>
  <si>
    <t>Dysport</t>
  </si>
  <si>
    <t>IPSEN BIOPHARM LIMITED</t>
  </si>
  <si>
    <t>prašak za rastvor za injekciju</t>
  </si>
  <si>
    <t>500i.j.</t>
  </si>
  <si>
    <t>Visipaque</t>
  </si>
  <si>
    <t>320mg I/ml</t>
  </si>
  <si>
    <t>Omnipaque</t>
  </si>
  <si>
    <t>GE HEALTHCARE IRELAND</t>
  </si>
  <si>
    <t>350mg I/ml</t>
  </si>
  <si>
    <t>Privigen; Intratect; Octagam; Kiovig</t>
  </si>
  <si>
    <t>CSL BEHRING AG; BIOTEST PHARMA GMBH; OCTAPHARMA PHARMAZEUTIKA PRODUKTIONSGES.M.B.H.; BAXTER S.A.</t>
  </si>
  <si>
    <t>100mg/ml; 50mg/ml; 10%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</si>
</sst>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1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2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5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64" fontId="12" fillId="0" borderId="26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1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27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Border="1" applyAlignment="1" applyProtection="1">
      <alignment horizontal="right" vertical="center" wrapText="1"/>
      <protection locked="0"/>
    </xf>
    <xf numFmtId="0" fontId="14" fillId="0" borderId="29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64" fontId="12" fillId="0" borderId="30" xfId="0" applyNumberFormat="1" applyFont="1" applyBorder="1" applyAlignment="1" applyProtection="1">
      <alignment horizontal="right" vertical="center" wrapText="1"/>
      <protection locked="0"/>
    </xf>
    <xf numFmtId="0" fontId="12" fillId="0" borderId="31" xfId="57" applyFont="1" applyFill="1" applyBorder="1" applyAlignment="1" applyProtection="1">
      <alignment horizontal="left" vertical="center" wrapText="1"/>
      <protection locked="0"/>
    </xf>
    <xf numFmtId="0" fontId="14" fillId="0" borderId="32" xfId="55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>
      <alignment horizontal="center" vertical="center" wrapText="1"/>
    </xf>
    <xf numFmtId="3" fontId="12" fillId="0" borderId="31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64" fontId="1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44" fontId="12" fillId="0" borderId="10" xfId="0" applyNumberFormat="1" applyFont="1" applyBorder="1" applyAlignment="1">
      <alignment horizontal="right" vertical="center" wrapText="1"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35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35" borderId="31" xfId="57" applyNumberFormat="1" applyFont="1" applyFill="1" applyBorder="1" applyAlignment="1">
      <alignment vertical="center" wrapText="1"/>
      <protection/>
    </xf>
    <xf numFmtId="44" fontId="12" fillId="35" borderId="36" xfId="0" applyNumberFormat="1" applyFont="1" applyFill="1" applyBorder="1" applyAlignment="1">
      <alignment horizontal="right" vertical="center" wrapText="1"/>
    </xf>
    <xf numFmtId="44" fontId="12" fillId="35" borderId="37" xfId="57" applyNumberFormat="1" applyFont="1" applyFill="1" applyBorder="1" applyAlignment="1">
      <alignment vertical="center" wrapText="1"/>
      <protection/>
    </xf>
    <xf numFmtId="44" fontId="12" fillId="35" borderId="38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39" xfId="0" applyNumberFormat="1" applyFont="1" applyBorder="1" applyAlignment="1">
      <alignment horizontal="right" vertical="center" wrapText="1"/>
    </xf>
    <xf numFmtId="44" fontId="12" fillId="0" borderId="15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0" borderId="10" xfId="0" applyNumberFormat="1" applyFont="1" applyFill="1" applyBorder="1" applyAlignment="1">
      <alignment horizontal="right"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44" fontId="12" fillId="0" borderId="40" xfId="0" applyNumberFormat="1" applyFont="1" applyFill="1" applyBorder="1" applyAlignment="1">
      <alignment horizontal="right" vertical="center" wrapText="1"/>
    </xf>
    <xf numFmtId="44" fontId="12" fillId="0" borderId="39" xfId="0" applyNumberFormat="1" applyFont="1" applyFill="1" applyBorder="1" applyAlignment="1">
      <alignment horizontal="right" vertical="center" wrapText="1"/>
    </xf>
    <xf numFmtId="44" fontId="12" fillId="35" borderId="12" xfId="57" applyNumberFormat="1" applyFont="1" applyFill="1" applyBorder="1" applyAlignment="1">
      <alignment vertical="center" wrapText="1"/>
      <protection/>
    </xf>
    <xf numFmtId="44" fontId="12" fillId="35" borderId="39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1" xfId="57" applyFont="1" applyFill="1" applyBorder="1" applyAlignment="1" applyProtection="1">
      <alignment vertical="center" wrapText="1"/>
      <protection locked="0"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36" borderId="13" xfId="57" applyFont="1" applyFill="1" applyBorder="1" applyAlignment="1" applyProtection="1">
      <alignment horizontal="center" vertical="center" wrapText="1"/>
      <protection locked="0"/>
    </xf>
    <xf numFmtId="0" fontId="12" fillId="36" borderId="10" xfId="57" applyFont="1" applyFill="1" applyBorder="1" applyAlignment="1" applyProtection="1">
      <alignment horizontal="center" vertical="center" wrapText="1"/>
      <protection locked="0"/>
    </xf>
    <xf numFmtId="0" fontId="14" fillId="36" borderId="19" xfId="55" applyFont="1" applyFill="1" applyBorder="1" applyAlignment="1" applyProtection="1">
      <alignment horizontal="center" vertical="center" wrapText="1"/>
      <protection locked="0"/>
    </xf>
    <xf numFmtId="0" fontId="9" fillId="36" borderId="20" xfId="57" applyFont="1" applyFill="1" applyBorder="1" applyAlignment="1" applyProtection="1">
      <alignment horizontal="center" vertical="center" wrapText="1"/>
      <protection locked="0"/>
    </xf>
    <xf numFmtId="0" fontId="9" fillId="36" borderId="11" xfId="57" applyFont="1" applyFill="1" applyBorder="1" applyAlignment="1" applyProtection="1">
      <alignment horizontal="center" vertical="center" wrapText="1"/>
      <protection locked="0"/>
    </xf>
    <xf numFmtId="0" fontId="16" fillId="36" borderId="21" xfId="55" applyFont="1" applyFill="1" applyBorder="1" applyAlignment="1" applyProtection="1">
      <alignment horizontal="center" vertical="center" wrapText="1"/>
      <protection locked="0"/>
    </xf>
    <xf numFmtId="0" fontId="17" fillId="36" borderId="11" xfId="57" applyFont="1" applyFill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36" borderId="10" xfId="57" applyFont="1" applyFill="1" applyBorder="1" applyAlignment="1" applyProtection="1">
      <alignment horizontal="center" vertical="center" wrapText="1"/>
      <protection locked="0"/>
    </xf>
    <xf numFmtId="44" fontId="12" fillId="0" borderId="21" xfId="0" applyNumberFormat="1" applyFont="1" applyBorder="1" applyAlignment="1">
      <alignment horizontal="right" vertical="center" wrapText="1"/>
    </xf>
    <xf numFmtId="44" fontId="12" fillId="0" borderId="4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1" xfId="0" applyFont="1" applyBorder="1" applyAlignment="1">
      <alignment horizontal="center" vertical="justify" wrapText="1"/>
    </xf>
    <xf numFmtId="0" fontId="12" fillId="0" borderId="45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50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51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44" fontId="12" fillId="0" borderId="52" xfId="0" applyNumberFormat="1" applyFont="1" applyBorder="1" applyAlignment="1">
      <alignment horizontal="right" vertical="center" wrapText="1"/>
    </xf>
    <xf numFmtId="0" fontId="13" fillId="35" borderId="31" xfId="57" applyFont="1" applyFill="1" applyBorder="1" applyAlignment="1">
      <alignment horizontal="right" vertical="center" wrapText="1"/>
      <protection/>
    </xf>
    <xf numFmtId="4" fontId="12" fillId="37" borderId="21" xfId="0" applyNumberFormat="1" applyFont="1" applyFill="1" applyBorder="1" applyAlignment="1">
      <alignment horizontal="center" vertical="center" wrapText="1"/>
    </xf>
    <xf numFmtId="4" fontId="12" fillId="37" borderId="44" xfId="0" applyNumberFormat="1" applyFont="1" applyFill="1" applyBorder="1" applyAlignment="1">
      <alignment horizontal="center" vertical="center" wrapText="1"/>
    </xf>
    <xf numFmtId="4" fontId="12" fillId="37" borderId="53" xfId="0" applyNumberFormat="1" applyFont="1" applyFill="1" applyBorder="1" applyAlignment="1">
      <alignment horizontal="center" vertical="center" wrapText="1"/>
    </xf>
    <xf numFmtId="4" fontId="12" fillId="37" borderId="54" xfId="0" applyNumberFormat="1" applyFont="1" applyFill="1" applyBorder="1" applyAlignment="1">
      <alignment horizontal="center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0" borderId="55" xfId="57" applyFont="1" applyFill="1" applyBorder="1" applyAlignment="1">
      <alignment horizontal="center" vertical="center" wrapText="1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44" fontId="12" fillId="37" borderId="21" xfId="0" applyNumberFormat="1" applyFont="1" applyFill="1" applyBorder="1" applyAlignment="1">
      <alignment horizontal="center" vertical="center" wrapText="1"/>
    </xf>
    <xf numFmtId="44" fontId="12" fillId="37" borderId="44" xfId="0" applyNumberFormat="1" applyFont="1" applyFill="1" applyBorder="1" applyAlignment="1">
      <alignment horizontal="center" vertical="center" wrapText="1"/>
    </xf>
    <xf numFmtId="44" fontId="12" fillId="37" borderId="53" xfId="0" applyNumberFormat="1" applyFont="1" applyFill="1" applyBorder="1" applyAlignment="1">
      <alignment horizontal="center" vertical="center" wrapText="1"/>
    </xf>
    <xf numFmtId="44" fontId="12" fillId="37" borderId="5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7" xfId="58" applyNumberFormat="1" applyFont="1" applyFill="1" applyBorder="1" applyAlignment="1">
      <alignment horizontal="center" vertical="center" wrapText="1"/>
      <protection/>
    </xf>
    <xf numFmtId="0" fontId="13" fillId="35" borderId="37" xfId="57" applyFont="1" applyFill="1" applyBorder="1" applyAlignment="1">
      <alignment horizontal="right" vertical="center" wrapText="1"/>
      <protection/>
    </xf>
    <xf numFmtId="0" fontId="1" fillId="0" borderId="56" xfId="0" applyFont="1" applyBorder="1" applyAlignment="1">
      <alignment horizontal="center" vertical="top" wrapText="1"/>
    </xf>
    <xf numFmtId="4" fontId="12" fillId="37" borderId="57" xfId="0" applyNumberFormat="1" applyFont="1" applyFill="1" applyBorder="1" applyAlignment="1">
      <alignment horizontal="center" vertical="center" wrapText="1"/>
    </xf>
    <xf numFmtId="4" fontId="12" fillId="37" borderId="5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59" xfId="57" applyFont="1" applyFill="1" applyBorder="1" applyAlignment="1">
      <alignment horizontal="right" vertical="center" wrapText="1"/>
      <protection/>
    </xf>
    <xf numFmtId="0" fontId="13" fillId="0" borderId="20" xfId="57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49" fontId="12" fillId="33" borderId="31" xfId="58" applyNumberFormat="1" applyFont="1" applyFill="1" applyBorder="1" applyAlignment="1">
      <alignment horizontal="center" vertical="center" wrapText="1"/>
      <protection/>
    </xf>
    <xf numFmtId="0" fontId="12" fillId="0" borderId="41" xfId="57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14" fontId="0" fillId="0" borderId="41" xfId="0" applyNumberFormat="1" applyBorder="1" applyAlignment="1" applyProtection="1">
      <alignment horizontal="center"/>
      <protection locked="0"/>
    </xf>
    <xf numFmtId="0" fontId="1" fillId="0" borderId="41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A130">
      <selection activeCell="E11" sqref="E11"/>
    </sheetView>
  </sheetViews>
  <sheetFormatPr defaultColWidth="9.00390625" defaultRowHeight="15"/>
  <cols>
    <col min="1" max="1" width="6.8515625" style="5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7" customWidth="1"/>
    <col min="7" max="7" width="15.28125" style="8" customWidth="1"/>
    <col min="8" max="8" width="13.00390625" style="9" customWidth="1"/>
    <col min="9" max="9" width="15.57421875" style="11" customWidth="1"/>
    <col min="10" max="10" width="24.140625" style="11" customWidth="1"/>
    <col min="11" max="11" width="23.421875" style="11" customWidth="1"/>
    <col min="12" max="12" width="22.57421875" style="11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4" spans="1:12" ht="12.75" customHeight="1">
      <c r="A4" s="214" t="s">
        <v>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ht="12.75">
      <c r="A6" s="163"/>
      <c r="B6" s="12"/>
      <c r="C6" s="12"/>
      <c r="D6" s="12"/>
      <c r="E6" s="12"/>
      <c r="F6" s="23"/>
      <c r="G6" s="12"/>
      <c r="H6" s="12"/>
      <c r="I6" s="12"/>
      <c r="J6" s="12"/>
      <c r="K6" s="12"/>
      <c r="L6" s="12"/>
    </row>
    <row r="7" spans="1:12" ht="12.75" customHeight="1">
      <c r="A7" s="205" t="s">
        <v>192</v>
      </c>
      <c r="B7" s="205"/>
      <c r="C7" s="205"/>
      <c r="D7" s="12"/>
      <c r="E7" s="12"/>
      <c r="F7" s="23"/>
      <c r="G7" s="12"/>
      <c r="H7" s="12"/>
      <c r="I7" s="205" t="s">
        <v>195</v>
      </c>
      <c r="J7" s="205"/>
      <c r="K7" s="205"/>
      <c r="L7" s="205"/>
    </row>
    <row r="8" spans="1:12" ht="26.25" customHeight="1">
      <c r="A8" s="220" t="s">
        <v>230</v>
      </c>
      <c r="B8" s="220"/>
      <c r="C8" s="220"/>
      <c r="D8" s="12"/>
      <c r="E8" s="12"/>
      <c r="F8" s="23"/>
      <c r="G8" s="12"/>
      <c r="H8" s="12"/>
      <c r="I8" s="223" t="s">
        <v>231</v>
      </c>
      <c r="J8" s="223"/>
      <c r="K8" s="223"/>
      <c r="L8" s="223"/>
    </row>
    <row r="9" spans="1:12" ht="12.75" customHeight="1">
      <c r="A9" s="218" t="s">
        <v>193</v>
      </c>
      <c r="B9" s="218"/>
      <c r="C9" s="12"/>
      <c r="D9" s="12"/>
      <c r="E9" s="12"/>
      <c r="F9" s="23"/>
      <c r="G9" s="12"/>
      <c r="H9" s="12"/>
      <c r="I9" s="12"/>
      <c r="J9" s="210" t="s">
        <v>196</v>
      </c>
      <c r="K9" s="210"/>
      <c r="L9" s="210"/>
    </row>
    <row r="10" spans="1:12" ht="30" customHeight="1">
      <c r="A10" s="221">
        <v>6326</v>
      </c>
      <c r="B10" s="221"/>
      <c r="C10" s="12"/>
      <c r="D10" s="12"/>
      <c r="E10" s="12"/>
      <c r="F10" s="23"/>
      <c r="G10" s="12"/>
      <c r="H10" s="12"/>
      <c r="I10" s="12"/>
      <c r="J10" s="220">
        <v>17338480</v>
      </c>
      <c r="K10" s="220"/>
      <c r="L10" s="220"/>
    </row>
    <row r="11" spans="1:12" ht="12.75">
      <c r="A11" s="210" t="s">
        <v>194</v>
      </c>
      <c r="B11" s="210"/>
      <c r="C11" s="12"/>
      <c r="D11" s="12"/>
      <c r="E11" s="12"/>
      <c r="F11" s="23"/>
      <c r="G11" s="12"/>
      <c r="H11" s="12"/>
      <c r="I11" s="12"/>
      <c r="J11" s="210" t="s">
        <v>197</v>
      </c>
      <c r="K11" s="210"/>
      <c r="L11" s="210"/>
    </row>
    <row r="12" spans="1:13" ht="27.75" customHeight="1">
      <c r="A12" s="222" t="s">
        <v>228</v>
      </c>
      <c r="B12" s="221"/>
      <c r="C12" s="12"/>
      <c r="D12" s="12"/>
      <c r="E12" s="12"/>
      <c r="F12" s="23"/>
      <c r="G12" s="12"/>
      <c r="H12" s="12"/>
      <c r="I12" s="12"/>
      <c r="J12" s="223">
        <v>100057656</v>
      </c>
      <c r="K12" s="223"/>
      <c r="L12" s="223"/>
      <c r="M12" s="223"/>
    </row>
    <row r="13" spans="1:12" s="2" customFormat="1" ht="20.25" customHeight="1" thickBot="1">
      <c r="A13" s="164"/>
      <c r="B13" s="29"/>
      <c r="C13" s="29"/>
      <c r="D13" s="29"/>
      <c r="E13" s="29"/>
      <c r="F13" s="30"/>
      <c r="G13" s="28"/>
      <c r="H13" s="28"/>
      <c r="I13" s="10"/>
      <c r="J13" s="10"/>
      <c r="K13" s="10"/>
      <c r="L13" s="10"/>
    </row>
    <row r="14" spans="1:12" s="2" customFormat="1" ht="46.5" customHeight="1" thickBot="1">
      <c r="A14" s="43" t="s">
        <v>198</v>
      </c>
      <c r="B14" s="44" t="s">
        <v>199</v>
      </c>
      <c r="C14" s="45" t="s">
        <v>200</v>
      </c>
      <c r="D14" s="44" t="s">
        <v>201</v>
      </c>
      <c r="E14" s="44" t="s">
        <v>202</v>
      </c>
      <c r="F14" s="46" t="s">
        <v>203</v>
      </c>
      <c r="G14" s="44" t="s">
        <v>204</v>
      </c>
      <c r="H14" s="47" t="s">
        <v>205</v>
      </c>
      <c r="I14" s="48" t="s">
        <v>206</v>
      </c>
      <c r="J14" s="49" t="s">
        <v>207</v>
      </c>
      <c r="K14" s="49" t="s">
        <v>208</v>
      </c>
      <c r="L14" s="50" t="s">
        <v>209</v>
      </c>
    </row>
    <row r="15" spans="1:13" ht="60" customHeight="1" thickBot="1">
      <c r="A15" s="51">
        <v>1</v>
      </c>
      <c r="B15" s="31" t="s">
        <v>104</v>
      </c>
      <c r="C15" s="52"/>
      <c r="D15" s="53"/>
      <c r="E15" s="54"/>
      <c r="F15" s="53"/>
      <c r="G15" s="31" t="s">
        <v>210</v>
      </c>
      <c r="H15" s="55">
        <v>2254300</v>
      </c>
      <c r="I15" s="56"/>
      <c r="J15" s="117">
        <f aca="true" t="shared" si="0" ref="J15:J46">H15*I15</f>
        <v>0</v>
      </c>
      <c r="K15" s="117">
        <f>J15*M15</f>
        <v>0</v>
      </c>
      <c r="L15" s="118">
        <f>SUM(J15,K15)</f>
        <v>0</v>
      </c>
      <c r="M15" s="1">
        <v>0.08</v>
      </c>
    </row>
    <row r="16" spans="1:13" ht="60" customHeight="1" thickBot="1">
      <c r="A16" s="51">
        <v>2</v>
      </c>
      <c r="B16" s="31" t="s">
        <v>105</v>
      </c>
      <c r="C16" s="52"/>
      <c r="D16" s="53"/>
      <c r="E16" s="54"/>
      <c r="F16" s="53"/>
      <c r="G16" s="31" t="s">
        <v>211</v>
      </c>
      <c r="H16" s="55">
        <v>35900</v>
      </c>
      <c r="I16" s="56"/>
      <c r="J16" s="117">
        <f t="shared" si="0"/>
        <v>0</v>
      </c>
      <c r="K16" s="117">
        <f aca="true" t="shared" si="1" ref="K16:K85">J16*M16</f>
        <v>0</v>
      </c>
      <c r="L16" s="118">
        <f aca="true" t="shared" si="2" ref="L16:L85">SUM(J16,K16)</f>
        <v>0</v>
      </c>
      <c r="M16" s="1">
        <v>0.08</v>
      </c>
    </row>
    <row r="17" spans="1:13" ht="60" customHeight="1" thickBot="1">
      <c r="A17" s="153">
        <v>3</v>
      </c>
      <c r="B17" s="32" t="s">
        <v>106</v>
      </c>
      <c r="C17" s="57"/>
      <c r="D17" s="58"/>
      <c r="E17" s="59"/>
      <c r="F17" s="58"/>
      <c r="G17" s="31" t="s">
        <v>211</v>
      </c>
      <c r="H17" s="60">
        <v>127400</v>
      </c>
      <c r="I17" s="61"/>
      <c r="J17" s="119">
        <f t="shared" si="0"/>
        <v>0</v>
      </c>
      <c r="K17" s="119">
        <f t="shared" si="1"/>
        <v>0</v>
      </c>
      <c r="L17" s="120">
        <f t="shared" si="2"/>
        <v>0</v>
      </c>
      <c r="M17" s="1">
        <v>0.08</v>
      </c>
    </row>
    <row r="18" spans="1:13" ht="60" customHeight="1" thickBot="1">
      <c r="A18" s="51">
        <v>4</v>
      </c>
      <c r="B18" s="31" t="s">
        <v>107</v>
      </c>
      <c r="C18" s="62"/>
      <c r="D18" s="63"/>
      <c r="E18" s="54"/>
      <c r="F18" s="63"/>
      <c r="G18" s="31" t="s">
        <v>211</v>
      </c>
      <c r="H18" s="55">
        <v>58000</v>
      </c>
      <c r="I18" s="56"/>
      <c r="J18" s="117">
        <f t="shared" si="0"/>
        <v>0</v>
      </c>
      <c r="K18" s="117">
        <f t="shared" si="1"/>
        <v>0</v>
      </c>
      <c r="L18" s="118">
        <f t="shared" si="2"/>
        <v>0</v>
      </c>
      <c r="M18" s="1">
        <v>0.08</v>
      </c>
    </row>
    <row r="19" spans="1:13" ht="60" customHeight="1" thickBot="1">
      <c r="A19" s="51">
        <v>5</v>
      </c>
      <c r="B19" s="31" t="s">
        <v>108</v>
      </c>
      <c r="C19" s="52"/>
      <c r="D19" s="53"/>
      <c r="E19" s="54"/>
      <c r="F19" s="53"/>
      <c r="G19" s="31" t="s">
        <v>210</v>
      </c>
      <c r="H19" s="55">
        <v>777000</v>
      </c>
      <c r="I19" s="56"/>
      <c r="J19" s="117">
        <f t="shared" si="0"/>
        <v>0</v>
      </c>
      <c r="K19" s="117">
        <f t="shared" si="1"/>
        <v>0</v>
      </c>
      <c r="L19" s="118">
        <f t="shared" si="2"/>
        <v>0</v>
      </c>
      <c r="M19" s="1">
        <v>0.08</v>
      </c>
    </row>
    <row r="20" spans="1:13" ht="60" customHeight="1" thickBot="1">
      <c r="A20" s="51">
        <v>6</v>
      </c>
      <c r="B20" s="31" t="s">
        <v>109</v>
      </c>
      <c r="C20" s="52"/>
      <c r="D20" s="53"/>
      <c r="E20" s="54"/>
      <c r="F20" s="53"/>
      <c r="G20" s="31" t="s">
        <v>210</v>
      </c>
      <c r="H20" s="55">
        <v>117500</v>
      </c>
      <c r="I20" s="56"/>
      <c r="J20" s="117">
        <f t="shared" si="0"/>
        <v>0</v>
      </c>
      <c r="K20" s="117">
        <f t="shared" si="1"/>
        <v>0</v>
      </c>
      <c r="L20" s="118">
        <f t="shared" si="2"/>
        <v>0</v>
      </c>
      <c r="M20" s="1">
        <v>0.08</v>
      </c>
    </row>
    <row r="21" spans="1:13" ht="60" customHeight="1" thickBot="1">
      <c r="A21" s="153">
        <v>7</v>
      </c>
      <c r="B21" s="33" t="s">
        <v>110</v>
      </c>
      <c r="C21" s="57"/>
      <c r="D21" s="58"/>
      <c r="E21" s="59"/>
      <c r="F21" s="58"/>
      <c r="G21" s="31" t="s">
        <v>210</v>
      </c>
      <c r="H21" s="60">
        <v>50000</v>
      </c>
      <c r="I21" s="61"/>
      <c r="J21" s="119">
        <f t="shared" si="0"/>
        <v>0</v>
      </c>
      <c r="K21" s="119">
        <f t="shared" si="1"/>
        <v>0</v>
      </c>
      <c r="L21" s="120">
        <f t="shared" si="2"/>
        <v>0</v>
      </c>
      <c r="M21" s="1">
        <v>0.08</v>
      </c>
    </row>
    <row r="22" spans="1:13" ht="60" customHeight="1" thickBot="1">
      <c r="A22" s="51">
        <v>8</v>
      </c>
      <c r="B22" s="34" t="s">
        <v>111</v>
      </c>
      <c r="C22" s="155" t="s">
        <v>232</v>
      </c>
      <c r="D22" s="156" t="s">
        <v>230</v>
      </c>
      <c r="E22" s="157" t="s">
        <v>233</v>
      </c>
      <c r="F22" s="156" t="s">
        <v>234</v>
      </c>
      <c r="G22" s="31" t="s">
        <v>211</v>
      </c>
      <c r="H22" s="55">
        <v>7000</v>
      </c>
      <c r="I22" s="56">
        <v>5055.1</v>
      </c>
      <c r="J22" s="117">
        <f t="shared" si="0"/>
        <v>35385700</v>
      </c>
      <c r="K22" s="117">
        <f t="shared" si="1"/>
        <v>2830856</v>
      </c>
      <c r="L22" s="118">
        <f t="shared" si="2"/>
        <v>38216556</v>
      </c>
      <c r="M22" s="1">
        <v>0.08</v>
      </c>
    </row>
    <row r="23" spans="1:13" ht="60" customHeight="1" thickBot="1">
      <c r="A23" s="51">
        <v>9</v>
      </c>
      <c r="B23" s="34" t="s">
        <v>112</v>
      </c>
      <c r="C23" s="52"/>
      <c r="D23" s="53"/>
      <c r="E23" s="54"/>
      <c r="F23" s="53"/>
      <c r="G23" s="31" t="s">
        <v>210</v>
      </c>
      <c r="H23" s="55">
        <v>28500</v>
      </c>
      <c r="I23" s="56"/>
      <c r="J23" s="117">
        <f t="shared" si="0"/>
        <v>0</v>
      </c>
      <c r="K23" s="117">
        <f t="shared" si="1"/>
        <v>0</v>
      </c>
      <c r="L23" s="118">
        <f t="shared" si="2"/>
        <v>0</v>
      </c>
      <c r="M23" s="1">
        <v>0.08</v>
      </c>
    </row>
    <row r="24" spans="1:13" ht="60" customHeight="1" thickBot="1">
      <c r="A24" s="51">
        <v>10</v>
      </c>
      <c r="B24" s="34" t="s">
        <v>35</v>
      </c>
      <c r="C24" s="52"/>
      <c r="D24" s="53"/>
      <c r="E24" s="54"/>
      <c r="F24" s="53"/>
      <c r="G24" s="31" t="s">
        <v>210</v>
      </c>
      <c r="H24" s="55">
        <v>140600</v>
      </c>
      <c r="I24" s="56"/>
      <c r="J24" s="117">
        <f t="shared" si="0"/>
        <v>0</v>
      </c>
      <c r="K24" s="117">
        <f t="shared" si="1"/>
        <v>0</v>
      </c>
      <c r="L24" s="118">
        <f t="shared" si="2"/>
        <v>0</v>
      </c>
      <c r="M24" s="1">
        <v>0.08</v>
      </c>
    </row>
    <row r="25" spans="1:13" ht="60" customHeight="1" thickBot="1">
      <c r="A25" s="153">
        <v>11</v>
      </c>
      <c r="B25" s="33" t="s">
        <v>36</v>
      </c>
      <c r="C25" s="57"/>
      <c r="D25" s="58"/>
      <c r="E25" s="59"/>
      <c r="F25" s="58"/>
      <c r="G25" s="31" t="s">
        <v>210</v>
      </c>
      <c r="H25" s="60">
        <v>99500</v>
      </c>
      <c r="I25" s="61"/>
      <c r="J25" s="119">
        <f t="shared" si="0"/>
        <v>0</v>
      </c>
      <c r="K25" s="119">
        <f t="shared" si="1"/>
        <v>0</v>
      </c>
      <c r="L25" s="120">
        <f t="shared" si="2"/>
        <v>0</v>
      </c>
      <c r="M25" s="1">
        <v>0.08</v>
      </c>
    </row>
    <row r="26" spans="1:13" ht="60" customHeight="1" thickBot="1">
      <c r="A26" s="51">
        <v>12</v>
      </c>
      <c r="B26" s="34" t="s">
        <v>37</v>
      </c>
      <c r="C26" s="52"/>
      <c r="D26" s="53"/>
      <c r="E26" s="54"/>
      <c r="F26" s="53"/>
      <c r="G26" s="31" t="s">
        <v>210</v>
      </c>
      <c r="H26" s="55">
        <v>146800</v>
      </c>
      <c r="I26" s="56"/>
      <c r="J26" s="117">
        <f t="shared" si="0"/>
        <v>0</v>
      </c>
      <c r="K26" s="117">
        <f t="shared" si="1"/>
        <v>0</v>
      </c>
      <c r="L26" s="118">
        <f t="shared" si="2"/>
        <v>0</v>
      </c>
      <c r="M26" s="1">
        <v>0.08</v>
      </c>
    </row>
    <row r="27" spans="1:13" ht="60" customHeight="1" thickBot="1">
      <c r="A27" s="51">
        <v>13</v>
      </c>
      <c r="B27" s="34" t="s">
        <v>7</v>
      </c>
      <c r="C27" s="155" t="s">
        <v>235</v>
      </c>
      <c r="D27" s="156" t="s">
        <v>236</v>
      </c>
      <c r="E27" s="157" t="s">
        <v>237</v>
      </c>
      <c r="F27" s="156" t="s">
        <v>238</v>
      </c>
      <c r="G27" s="31" t="s">
        <v>210</v>
      </c>
      <c r="H27" s="55">
        <v>1260</v>
      </c>
      <c r="I27" s="56">
        <v>23956.48</v>
      </c>
      <c r="J27" s="117">
        <f t="shared" si="0"/>
        <v>30185164.8</v>
      </c>
      <c r="K27" s="117">
        <f t="shared" si="1"/>
        <v>2414813.184</v>
      </c>
      <c r="L27" s="118">
        <f t="shared" si="2"/>
        <v>32599977.984</v>
      </c>
      <c r="M27" s="1">
        <v>0.08</v>
      </c>
    </row>
    <row r="28" spans="1:13" ht="60" customHeight="1" thickBot="1">
      <c r="A28" s="51">
        <v>14</v>
      </c>
      <c r="B28" s="31" t="s">
        <v>181</v>
      </c>
      <c r="C28" s="52"/>
      <c r="D28" s="53"/>
      <c r="E28" s="54"/>
      <c r="F28" s="53"/>
      <c r="G28" s="31" t="s">
        <v>212</v>
      </c>
      <c r="H28" s="55">
        <v>119400</v>
      </c>
      <c r="I28" s="56"/>
      <c r="J28" s="117">
        <f t="shared" si="0"/>
        <v>0</v>
      </c>
      <c r="K28" s="117">
        <f t="shared" si="1"/>
        <v>0</v>
      </c>
      <c r="L28" s="118">
        <f t="shared" si="2"/>
        <v>0</v>
      </c>
      <c r="M28" s="1">
        <v>0.08</v>
      </c>
    </row>
    <row r="29" spans="1:13" ht="60" customHeight="1" thickBot="1">
      <c r="A29" s="51">
        <v>15</v>
      </c>
      <c r="B29" s="31" t="s">
        <v>182</v>
      </c>
      <c r="C29" s="52"/>
      <c r="D29" s="53"/>
      <c r="E29" s="54"/>
      <c r="F29" s="53"/>
      <c r="G29" s="31" t="s">
        <v>212</v>
      </c>
      <c r="H29" s="55">
        <v>95600</v>
      </c>
      <c r="I29" s="56"/>
      <c r="J29" s="117">
        <f t="shared" si="0"/>
        <v>0</v>
      </c>
      <c r="K29" s="117">
        <f t="shared" si="1"/>
        <v>0</v>
      </c>
      <c r="L29" s="118">
        <f t="shared" si="2"/>
        <v>0</v>
      </c>
      <c r="M29" s="1">
        <v>0.08</v>
      </c>
    </row>
    <row r="30" spans="1:13" ht="60" customHeight="1" thickBot="1">
      <c r="A30" s="51">
        <v>16</v>
      </c>
      <c r="B30" s="31" t="s">
        <v>183</v>
      </c>
      <c r="C30" s="52"/>
      <c r="D30" s="53"/>
      <c r="E30" s="54"/>
      <c r="F30" s="53"/>
      <c r="G30" s="31" t="s">
        <v>212</v>
      </c>
      <c r="H30" s="55">
        <v>1000</v>
      </c>
      <c r="I30" s="56"/>
      <c r="J30" s="117">
        <f t="shared" si="0"/>
        <v>0</v>
      </c>
      <c r="K30" s="117">
        <f t="shared" si="1"/>
        <v>0</v>
      </c>
      <c r="L30" s="118">
        <f t="shared" si="2"/>
        <v>0</v>
      </c>
      <c r="M30" s="1">
        <v>0.08</v>
      </c>
    </row>
    <row r="31" spans="1:13" ht="60" customHeight="1" thickBot="1">
      <c r="A31" s="153">
        <v>17</v>
      </c>
      <c r="B31" s="32" t="s">
        <v>38</v>
      </c>
      <c r="C31" s="57"/>
      <c r="D31" s="58"/>
      <c r="E31" s="59"/>
      <c r="F31" s="58"/>
      <c r="G31" s="31" t="s">
        <v>212</v>
      </c>
      <c r="H31" s="60">
        <v>32700</v>
      </c>
      <c r="I31" s="61"/>
      <c r="J31" s="119">
        <f t="shared" si="0"/>
        <v>0</v>
      </c>
      <c r="K31" s="119">
        <f t="shared" si="1"/>
        <v>0</v>
      </c>
      <c r="L31" s="120">
        <f t="shared" si="2"/>
        <v>0</v>
      </c>
      <c r="M31" s="1">
        <v>0.08</v>
      </c>
    </row>
    <row r="32" spans="1:13" ht="60" customHeight="1" thickBot="1">
      <c r="A32" s="51">
        <v>18</v>
      </c>
      <c r="B32" s="31" t="s">
        <v>39</v>
      </c>
      <c r="C32" s="52"/>
      <c r="D32" s="53"/>
      <c r="E32" s="54"/>
      <c r="F32" s="53"/>
      <c r="G32" s="31" t="s">
        <v>212</v>
      </c>
      <c r="H32" s="55">
        <v>154900</v>
      </c>
      <c r="I32" s="56"/>
      <c r="J32" s="117">
        <f t="shared" si="0"/>
        <v>0</v>
      </c>
      <c r="K32" s="117">
        <f t="shared" si="1"/>
        <v>0</v>
      </c>
      <c r="L32" s="118">
        <f t="shared" si="2"/>
        <v>0</v>
      </c>
      <c r="M32" s="1">
        <v>0.08</v>
      </c>
    </row>
    <row r="33" spans="1:13" ht="60" customHeight="1" thickBot="1">
      <c r="A33" s="51">
        <v>19</v>
      </c>
      <c r="B33" s="31" t="s">
        <v>40</v>
      </c>
      <c r="C33" s="52"/>
      <c r="D33" s="53"/>
      <c r="E33" s="54"/>
      <c r="F33" s="53"/>
      <c r="G33" s="31" t="s">
        <v>212</v>
      </c>
      <c r="H33" s="55">
        <v>115000</v>
      </c>
      <c r="I33" s="56"/>
      <c r="J33" s="117">
        <f t="shared" si="0"/>
        <v>0</v>
      </c>
      <c r="K33" s="117">
        <f t="shared" si="1"/>
        <v>0</v>
      </c>
      <c r="L33" s="118">
        <f t="shared" si="2"/>
        <v>0</v>
      </c>
      <c r="M33" s="1">
        <v>0.08</v>
      </c>
    </row>
    <row r="34" spans="1:13" ht="60" customHeight="1" thickBot="1">
      <c r="A34" s="51">
        <v>20</v>
      </c>
      <c r="B34" s="31" t="s">
        <v>41</v>
      </c>
      <c r="C34" s="52"/>
      <c r="D34" s="53"/>
      <c r="E34" s="54"/>
      <c r="F34" s="53"/>
      <c r="G34" s="31" t="s">
        <v>212</v>
      </c>
      <c r="H34" s="55">
        <v>63600</v>
      </c>
      <c r="I34" s="56"/>
      <c r="J34" s="117">
        <f t="shared" si="0"/>
        <v>0</v>
      </c>
      <c r="K34" s="117">
        <f t="shared" si="1"/>
        <v>0</v>
      </c>
      <c r="L34" s="118">
        <f t="shared" si="2"/>
        <v>0</v>
      </c>
      <c r="M34" s="1">
        <v>0.08</v>
      </c>
    </row>
    <row r="35" spans="1:13" ht="60" customHeight="1" thickBot="1">
      <c r="A35" s="51">
        <v>21</v>
      </c>
      <c r="B35" s="31" t="s">
        <v>184</v>
      </c>
      <c r="C35" s="52"/>
      <c r="D35" s="53"/>
      <c r="E35" s="54"/>
      <c r="F35" s="53"/>
      <c r="G35" s="31" t="s">
        <v>212</v>
      </c>
      <c r="H35" s="55">
        <v>897000</v>
      </c>
      <c r="I35" s="56"/>
      <c r="J35" s="117">
        <f t="shared" si="0"/>
        <v>0</v>
      </c>
      <c r="K35" s="117">
        <f t="shared" si="1"/>
        <v>0</v>
      </c>
      <c r="L35" s="118">
        <f t="shared" si="2"/>
        <v>0</v>
      </c>
      <c r="M35" s="1">
        <v>0.08</v>
      </c>
    </row>
    <row r="36" spans="1:13" ht="60" customHeight="1" thickBot="1">
      <c r="A36" s="51">
        <v>22</v>
      </c>
      <c r="B36" s="31" t="s">
        <v>185</v>
      </c>
      <c r="C36" s="52"/>
      <c r="D36" s="53"/>
      <c r="E36" s="54"/>
      <c r="F36" s="53"/>
      <c r="G36" s="31" t="s">
        <v>212</v>
      </c>
      <c r="H36" s="55">
        <v>139000</v>
      </c>
      <c r="I36" s="56"/>
      <c r="J36" s="117">
        <f t="shared" si="0"/>
        <v>0</v>
      </c>
      <c r="K36" s="117">
        <f t="shared" si="1"/>
        <v>0</v>
      </c>
      <c r="L36" s="118">
        <f t="shared" si="2"/>
        <v>0</v>
      </c>
      <c r="M36" s="1">
        <v>0.08</v>
      </c>
    </row>
    <row r="37" spans="1:13" ht="60" customHeight="1" thickBot="1">
      <c r="A37" s="153">
        <v>23</v>
      </c>
      <c r="B37" s="32" t="s">
        <v>186</v>
      </c>
      <c r="C37" s="57"/>
      <c r="D37" s="58"/>
      <c r="E37" s="59"/>
      <c r="F37" s="58"/>
      <c r="G37" s="31" t="s">
        <v>212</v>
      </c>
      <c r="H37" s="60">
        <v>287000</v>
      </c>
      <c r="I37" s="61"/>
      <c r="J37" s="119">
        <f t="shared" si="0"/>
        <v>0</v>
      </c>
      <c r="K37" s="119">
        <f t="shared" si="1"/>
        <v>0</v>
      </c>
      <c r="L37" s="120">
        <f t="shared" si="2"/>
        <v>0</v>
      </c>
      <c r="M37" s="1">
        <v>0.08</v>
      </c>
    </row>
    <row r="38" spans="1:13" ht="60" customHeight="1" thickBot="1">
      <c r="A38" s="51">
        <v>24</v>
      </c>
      <c r="B38" s="31" t="s">
        <v>113</v>
      </c>
      <c r="C38" s="155" t="s">
        <v>239</v>
      </c>
      <c r="D38" s="156" t="s">
        <v>240</v>
      </c>
      <c r="E38" s="157" t="s">
        <v>241</v>
      </c>
      <c r="F38" s="156" t="s">
        <v>242</v>
      </c>
      <c r="G38" s="31" t="s">
        <v>211</v>
      </c>
      <c r="H38" s="34">
        <v>500</v>
      </c>
      <c r="I38" s="56">
        <v>11879.7</v>
      </c>
      <c r="J38" s="117">
        <f t="shared" si="0"/>
        <v>5939850</v>
      </c>
      <c r="K38" s="117">
        <f t="shared" si="1"/>
        <v>475188</v>
      </c>
      <c r="L38" s="118">
        <f t="shared" si="2"/>
        <v>6415038</v>
      </c>
      <c r="M38" s="1">
        <v>0.08</v>
      </c>
    </row>
    <row r="39" spans="1:13" ht="60" customHeight="1" thickBot="1">
      <c r="A39" s="51">
        <v>25</v>
      </c>
      <c r="B39" s="31" t="s">
        <v>114</v>
      </c>
      <c r="C39" s="52"/>
      <c r="D39" s="53"/>
      <c r="E39" s="54"/>
      <c r="F39" s="53"/>
      <c r="G39" s="31" t="s">
        <v>211</v>
      </c>
      <c r="H39" s="55">
        <v>2100</v>
      </c>
      <c r="I39" s="56"/>
      <c r="J39" s="117">
        <f t="shared" si="0"/>
        <v>0</v>
      </c>
      <c r="K39" s="117">
        <f t="shared" si="1"/>
        <v>0</v>
      </c>
      <c r="L39" s="118">
        <f t="shared" si="2"/>
        <v>0</v>
      </c>
      <c r="M39" s="1">
        <v>0.08</v>
      </c>
    </row>
    <row r="40" spans="1:13" ht="60" customHeight="1" thickBot="1">
      <c r="A40" s="51">
        <v>26</v>
      </c>
      <c r="B40" s="31" t="s">
        <v>115</v>
      </c>
      <c r="C40" s="52"/>
      <c r="D40" s="53"/>
      <c r="E40" s="54"/>
      <c r="F40" s="53"/>
      <c r="G40" s="31" t="s">
        <v>211</v>
      </c>
      <c r="H40" s="34">
        <v>58</v>
      </c>
      <c r="I40" s="56"/>
      <c r="J40" s="117">
        <f t="shared" si="0"/>
        <v>0</v>
      </c>
      <c r="K40" s="117">
        <f t="shared" si="1"/>
        <v>0</v>
      </c>
      <c r="L40" s="118">
        <f t="shared" si="2"/>
        <v>0</v>
      </c>
      <c r="M40" s="1">
        <v>0.08</v>
      </c>
    </row>
    <row r="41" spans="1:13" ht="60" customHeight="1" thickBot="1">
      <c r="A41" s="51">
        <v>27</v>
      </c>
      <c r="B41" s="31" t="s">
        <v>8</v>
      </c>
      <c r="C41" s="52"/>
      <c r="D41" s="53"/>
      <c r="E41" s="54"/>
      <c r="F41" s="53"/>
      <c r="G41" s="31" t="s">
        <v>212</v>
      </c>
      <c r="H41" s="55">
        <v>8800</v>
      </c>
      <c r="I41" s="56"/>
      <c r="J41" s="117">
        <f t="shared" si="0"/>
        <v>0</v>
      </c>
      <c r="K41" s="117">
        <f t="shared" si="1"/>
        <v>0</v>
      </c>
      <c r="L41" s="118">
        <f t="shared" si="2"/>
        <v>0</v>
      </c>
      <c r="M41" s="1">
        <v>0.08</v>
      </c>
    </row>
    <row r="42" spans="1:13" ht="60" customHeight="1" thickBot="1">
      <c r="A42" s="51">
        <v>28</v>
      </c>
      <c r="B42" s="31" t="s">
        <v>187</v>
      </c>
      <c r="C42" s="52"/>
      <c r="D42" s="53"/>
      <c r="E42" s="54"/>
      <c r="F42" s="53"/>
      <c r="G42" s="31" t="s">
        <v>210</v>
      </c>
      <c r="H42" s="55">
        <v>46500</v>
      </c>
      <c r="I42" s="56"/>
      <c r="J42" s="117">
        <f t="shared" si="0"/>
        <v>0</v>
      </c>
      <c r="K42" s="117">
        <f t="shared" si="1"/>
        <v>0</v>
      </c>
      <c r="L42" s="118">
        <f t="shared" si="2"/>
        <v>0</v>
      </c>
      <c r="M42" s="1">
        <v>0.08</v>
      </c>
    </row>
    <row r="43" spans="1:13" ht="60" customHeight="1" thickBot="1">
      <c r="A43" s="153">
        <v>29</v>
      </c>
      <c r="B43" s="32" t="s">
        <v>188</v>
      </c>
      <c r="C43" s="57"/>
      <c r="D43" s="58"/>
      <c r="E43" s="59"/>
      <c r="F43" s="58"/>
      <c r="G43" s="31" t="s">
        <v>210</v>
      </c>
      <c r="H43" s="60">
        <v>63900</v>
      </c>
      <c r="I43" s="61"/>
      <c r="J43" s="119">
        <f t="shared" si="0"/>
        <v>0</v>
      </c>
      <c r="K43" s="119">
        <f t="shared" si="1"/>
        <v>0</v>
      </c>
      <c r="L43" s="120">
        <f t="shared" si="2"/>
        <v>0</v>
      </c>
      <c r="M43" s="1">
        <v>0.08</v>
      </c>
    </row>
    <row r="44" spans="1:13" ht="60" customHeight="1" thickBot="1">
      <c r="A44" s="51">
        <v>30</v>
      </c>
      <c r="B44" s="31" t="s">
        <v>42</v>
      </c>
      <c r="C44" s="155" t="s">
        <v>243</v>
      </c>
      <c r="D44" s="156" t="s">
        <v>240</v>
      </c>
      <c r="E44" s="157" t="s">
        <v>244</v>
      </c>
      <c r="F44" s="156" t="s">
        <v>245</v>
      </c>
      <c r="G44" s="31" t="s">
        <v>213</v>
      </c>
      <c r="H44" s="55">
        <v>1600</v>
      </c>
      <c r="I44" s="56">
        <v>10434.2</v>
      </c>
      <c r="J44" s="117">
        <f t="shared" si="0"/>
        <v>16694720.000000002</v>
      </c>
      <c r="K44" s="117">
        <f t="shared" si="1"/>
        <v>1335577.6</v>
      </c>
      <c r="L44" s="118">
        <f t="shared" si="2"/>
        <v>18030297.6</v>
      </c>
      <c r="M44" s="1">
        <v>0.08</v>
      </c>
    </row>
    <row r="45" spans="1:13" ht="60" customHeight="1" thickBot="1">
      <c r="A45" s="51">
        <v>31</v>
      </c>
      <c r="B45" s="31" t="s">
        <v>43</v>
      </c>
      <c r="C45" s="155" t="s">
        <v>246</v>
      </c>
      <c r="D45" s="156" t="s">
        <v>240</v>
      </c>
      <c r="E45" s="157" t="s">
        <v>244</v>
      </c>
      <c r="F45" s="165" t="s">
        <v>247</v>
      </c>
      <c r="G45" s="31" t="s">
        <v>213</v>
      </c>
      <c r="H45" s="55">
        <v>1800</v>
      </c>
      <c r="I45" s="56">
        <v>30607.14</v>
      </c>
      <c r="J45" s="117">
        <f t="shared" si="0"/>
        <v>55092852</v>
      </c>
      <c r="K45" s="117">
        <f t="shared" si="1"/>
        <v>4407428.16</v>
      </c>
      <c r="L45" s="118">
        <f t="shared" si="2"/>
        <v>59500280.16</v>
      </c>
      <c r="M45" s="1">
        <v>0.08</v>
      </c>
    </row>
    <row r="46" spans="1:13" ht="60" customHeight="1" thickBot="1">
      <c r="A46" s="51">
        <v>32</v>
      </c>
      <c r="B46" s="31" t="s">
        <v>11</v>
      </c>
      <c r="C46" s="52"/>
      <c r="D46" s="53"/>
      <c r="E46" s="54"/>
      <c r="F46" s="53"/>
      <c r="G46" s="31" t="s">
        <v>210</v>
      </c>
      <c r="H46" s="55">
        <v>96000</v>
      </c>
      <c r="I46" s="56"/>
      <c r="J46" s="117">
        <f t="shared" si="0"/>
        <v>0</v>
      </c>
      <c r="K46" s="117">
        <f t="shared" si="1"/>
        <v>0</v>
      </c>
      <c r="L46" s="118">
        <f t="shared" si="2"/>
        <v>0</v>
      </c>
      <c r="M46" s="1">
        <v>0.08</v>
      </c>
    </row>
    <row r="47" spans="1:13" ht="60" customHeight="1" thickBot="1">
      <c r="A47" s="64">
        <v>33</v>
      </c>
      <c r="B47" s="34" t="s">
        <v>44</v>
      </c>
      <c r="C47" s="65"/>
      <c r="D47" s="53"/>
      <c r="E47" s="54"/>
      <c r="F47" s="65"/>
      <c r="G47" s="34" t="s">
        <v>214</v>
      </c>
      <c r="H47" s="34">
        <v>330</v>
      </c>
      <c r="I47" s="56"/>
      <c r="J47" s="117">
        <f aca="true" t="shared" si="3" ref="J47:J63">H47*I47</f>
        <v>0</v>
      </c>
      <c r="K47" s="117">
        <f t="shared" si="1"/>
        <v>0</v>
      </c>
      <c r="L47" s="118">
        <f t="shared" si="2"/>
        <v>0</v>
      </c>
      <c r="M47" s="1">
        <v>0.08</v>
      </c>
    </row>
    <row r="48" spans="1:13" ht="60" customHeight="1" thickBot="1">
      <c r="A48" s="64">
        <v>34</v>
      </c>
      <c r="B48" s="34" t="s">
        <v>45</v>
      </c>
      <c r="C48" s="65"/>
      <c r="D48" s="53"/>
      <c r="E48" s="54"/>
      <c r="F48" s="65"/>
      <c r="G48" s="34" t="s">
        <v>215</v>
      </c>
      <c r="H48" s="55">
        <v>138000</v>
      </c>
      <c r="I48" s="56"/>
      <c r="J48" s="117">
        <f t="shared" si="3"/>
        <v>0</v>
      </c>
      <c r="K48" s="117">
        <f t="shared" si="1"/>
        <v>0</v>
      </c>
      <c r="L48" s="118">
        <f t="shared" si="2"/>
        <v>0</v>
      </c>
      <c r="M48" s="1">
        <v>0.08</v>
      </c>
    </row>
    <row r="49" spans="1:13" ht="60" customHeight="1" thickBot="1">
      <c r="A49" s="66">
        <v>35</v>
      </c>
      <c r="B49" s="33" t="s">
        <v>46</v>
      </c>
      <c r="C49" s="67"/>
      <c r="D49" s="58"/>
      <c r="E49" s="59"/>
      <c r="F49" s="67"/>
      <c r="G49" s="33" t="s">
        <v>216</v>
      </c>
      <c r="H49" s="60">
        <v>61200</v>
      </c>
      <c r="I49" s="61"/>
      <c r="J49" s="119">
        <f t="shared" si="3"/>
        <v>0</v>
      </c>
      <c r="K49" s="119">
        <f t="shared" si="1"/>
        <v>0</v>
      </c>
      <c r="L49" s="120">
        <f t="shared" si="2"/>
        <v>0</v>
      </c>
      <c r="M49" s="1">
        <v>0.08</v>
      </c>
    </row>
    <row r="50" spans="1:13" ht="60" customHeight="1" thickBot="1">
      <c r="A50" s="64">
        <v>36</v>
      </c>
      <c r="B50" s="34" t="s">
        <v>189</v>
      </c>
      <c r="C50" s="65"/>
      <c r="D50" s="53"/>
      <c r="E50" s="54"/>
      <c r="F50" s="65"/>
      <c r="G50" s="33" t="s">
        <v>216</v>
      </c>
      <c r="H50" s="55">
        <v>4700</v>
      </c>
      <c r="I50" s="56"/>
      <c r="J50" s="117">
        <f t="shared" si="3"/>
        <v>0</v>
      </c>
      <c r="K50" s="117">
        <f t="shared" si="1"/>
        <v>0</v>
      </c>
      <c r="L50" s="118">
        <f t="shared" si="2"/>
        <v>0</v>
      </c>
      <c r="M50" s="1">
        <v>0.08</v>
      </c>
    </row>
    <row r="51" spans="1:13" ht="60" customHeight="1" thickBot="1">
      <c r="A51" s="64">
        <v>37</v>
      </c>
      <c r="B51" s="34" t="s">
        <v>116</v>
      </c>
      <c r="C51" s="65"/>
      <c r="D51" s="68"/>
      <c r="E51" s="54"/>
      <c r="F51" s="65"/>
      <c r="G51" s="69" t="s">
        <v>214</v>
      </c>
      <c r="H51" s="55">
        <v>7500</v>
      </c>
      <c r="I51" s="56"/>
      <c r="J51" s="117">
        <f t="shared" si="3"/>
        <v>0</v>
      </c>
      <c r="K51" s="117">
        <f t="shared" si="1"/>
        <v>0</v>
      </c>
      <c r="L51" s="118">
        <f t="shared" si="2"/>
        <v>0</v>
      </c>
      <c r="M51" s="1">
        <v>0.08</v>
      </c>
    </row>
    <row r="52" spans="1:13" ht="60" customHeight="1" thickBot="1">
      <c r="A52" s="64">
        <v>38</v>
      </c>
      <c r="B52" s="34" t="s">
        <v>117</v>
      </c>
      <c r="C52" s="65"/>
      <c r="D52" s="53"/>
      <c r="E52" s="54"/>
      <c r="F52" s="65"/>
      <c r="G52" s="69" t="s">
        <v>214</v>
      </c>
      <c r="H52" s="55">
        <v>44000</v>
      </c>
      <c r="I52" s="56"/>
      <c r="J52" s="117">
        <f t="shared" si="3"/>
        <v>0</v>
      </c>
      <c r="K52" s="117">
        <f t="shared" si="1"/>
        <v>0</v>
      </c>
      <c r="L52" s="118">
        <f t="shared" si="2"/>
        <v>0</v>
      </c>
      <c r="M52" s="1">
        <v>0.08</v>
      </c>
    </row>
    <row r="53" spans="1:13" ht="60" customHeight="1" thickBot="1">
      <c r="A53" s="64">
        <v>39</v>
      </c>
      <c r="B53" s="34" t="s">
        <v>1</v>
      </c>
      <c r="C53" s="65"/>
      <c r="D53" s="53"/>
      <c r="E53" s="54"/>
      <c r="F53" s="65"/>
      <c r="G53" s="69" t="s">
        <v>214</v>
      </c>
      <c r="H53" s="55">
        <v>2000</v>
      </c>
      <c r="I53" s="56"/>
      <c r="J53" s="117">
        <f t="shared" si="3"/>
        <v>0</v>
      </c>
      <c r="K53" s="117">
        <f>J53*M53</f>
        <v>0</v>
      </c>
      <c r="L53" s="118">
        <f>SUM(J53,K53)</f>
        <v>0</v>
      </c>
      <c r="M53" s="1">
        <v>0.08</v>
      </c>
    </row>
    <row r="54" spans="1:13" ht="60" customHeight="1" thickBot="1">
      <c r="A54" s="64">
        <v>40</v>
      </c>
      <c r="B54" s="34" t="s">
        <v>118</v>
      </c>
      <c r="C54" s="65"/>
      <c r="D54" s="53"/>
      <c r="E54" s="54"/>
      <c r="F54" s="65"/>
      <c r="G54" s="69" t="s">
        <v>214</v>
      </c>
      <c r="H54" s="55">
        <v>15000</v>
      </c>
      <c r="I54" s="56"/>
      <c r="J54" s="117">
        <f t="shared" si="3"/>
        <v>0</v>
      </c>
      <c r="K54" s="117">
        <f t="shared" si="1"/>
        <v>0</v>
      </c>
      <c r="L54" s="118">
        <f t="shared" si="2"/>
        <v>0</v>
      </c>
      <c r="M54" s="1">
        <v>0.08</v>
      </c>
    </row>
    <row r="55" spans="1:13" ht="60" customHeight="1" thickBot="1">
      <c r="A55" s="64">
        <v>41</v>
      </c>
      <c r="B55" s="33" t="s">
        <v>47</v>
      </c>
      <c r="C55" s="67"/>
      <c r="D55" s="58"/>
      <c r="E55" s="59"/>
      <c r="F55" s="67"/>
      <c r="G55" s="69" t="s">
        <v>214</v>
      </c>
      <c r="H55" s="60">
        <v>38000</v>
      </c>
      <c r="I55" s="61"/>
      <c r="J55" s="119">
        <f t="shared" si="3"/>
        <v>0</v>
      </c>
      <c r="K55" s="119">
        <f t="shared" si="1"/>
        <v>0</v>
      </c>
      <c r="L55" s="120">
        <f t="shared" si="2"/>
        <v>0</v>
      </c>
      <c r="M55" s="1">
        <v>0.08</v>
      </c>
    </row>
    <row r="56" spans="1:13" ht="60" customHeight="1" thickBot="1">
      <c r="A56" s="64">
        <v>42</v>
      </c>
      <c r="B56" s="34" t="s">
        <v>119</v>
      </c>
      <c r="C56" s="65"/>
      <c r="D56" s="53"/>
      <c r="E56" s="54"/>
      <c r="F56" s="65"/>
      <c r="G56" s="69" t="s">
        <v>214</v>
      </c>
      <c r="H56" s="55">
        <v>1800</v>
      </c>
      <c r="I56" s="56"/>
      <c r="J56" s="117">
        <f t="shared" si="3"/>
        <v>0</v>
      </c>
      <c r="K56" s="117">
        <f t="shared" si="1"/>
        <v>0</v>
      </c>
      <c r="L56" s="118">
        <f t="shared" si="2"/>
        <v>0</v>
      </c>
      <c r="M56" s="1">
        <v>0.08</v>
      </c>
    </row>
    <row r="57" spans="1:13" ht="60" customHeight="1" thickBot="1">
      <c r="A57" s="64">
        <v>43</v>
      </c>
      <c r="B57" s="34" t="s">
        <v>120</v>
      </c>
      <c r="C57" s="65"/>
      <c r="D57" s="53"/>
      <c r="E57" s="54"/>
      <c r="F57" s="65"/>
      <c r="G57" s="69" t="s">
        <v>214</v>
      </c>
      <c r="H57" s="55">
        <v>1300</v>
      </c>
      <c r="I57" s="56"/>
      <c r="J57" s="117">
        <f t="shared" si="3"/>
        <v>0</v>
      </c>
      <c r="K57" s="117">
        <f t="shared" si="1"/>
        <v>0</v>
      </c>
      <c r="L57" s="118">
        <f t="shared" si="2"/>
        <v>0</v>
      </c>
      <c r="M57" s="1">
        <v>0.08</v>
      </c>
    </row>
    <row r="58" spans="1:13" ht="60" customHeight="1" thickBot="1">
      <c r="A58" s="64">
        <v>44</v>
      </c>
      <c r="B58" s="34" t="s">
        <v>121</v>
      </c>
      <c r="C58" s="65"/>
      <c r="D58" s="53"/>
      <c r="E58" s="54"/>
      <c r="F58" s="65"/>
      <c r="G58" s="69" t="s">
        <v>214</v>
      </c>
      <c r="H58" s="55">
        <v>2800</v>
      </c>
      <c r="I58" s="56"/>
      <c r="J58" s="117">
        <f t="shared" si="3"/>
        <v>0</v>
      </c>
      <c r="K58" s="117">
        <f t="shared" si="1"/>
        <v>0</v>
      </c>
      <c r="L58" s="118">
        <f t="shared" si="2"/>
        <v>0</v>
      </c>
      <c r="M58" s="1">
        <v>0.08</v>
      </c>
    </row>
    <row r="59" spans="1:13" ht="60" customHeight="1" thickBot="1">
      <c r="A59" s="64">
        <v>45</v>
      </c>
      <c r="B59" s="34" t="s">
        <v>122</v>
      </c>
      <c r="C59" s="65"/>
      <c r="D59" s="53"/>
      <c r="E59" s="54"/>
      <c r="F59" s="65"/>
      <c r="G59" s="69" t="s">
        <v>214</v>
      </c>
      <c r="H59" s="55">
        <v>59500</v>
      </c>
      <c r="I59" s="56"/>
      <c r="J59" s="117">
        <f t="shared" si="3"/>
        <v>0</v>
      </c>
      <c r="K59" s="117">
        <f t="shared" si="1"/>
        <v>0</v>
      </c>
      <c r="L59" s="118">
        <f t="shared" si="2"/>
        <v>0</v>
      </c>
      <c r="M59" s="1">
        <v>0.08</v>
      </c>
    </row>
    <row r="60" spans="1:13" ht="60" customHeight="1" thickBot="1">
      <c r="A60" s="64">
        <v>46</v>
      </c>
      <c r="B60" s="34" t="s">
        <v>123</v>
      </c>
      <c r="C60" s="65"/>
      <c r="D60" s="53"/>
      <c r="E60" s="54"/>
      <c r="F60" s="65"/>
      <c r="G60" s="69" t="s">
        <v>214</v>
      </c>
      <c r="H60" s="55">
        <v>1550000</v>
      </c>
      <c r="I60" s="56"/>
      <c r="J60" s="117">
        <f t="shared" si="3"/>
        <v>0</v>
      </c>
      <c r="K60" s="117">
        <f t="shared" si="1"/>
        <v>0</v>
      </c>
      <c r="L60" s="118">
        <f t="shared" si="2"/>
        <v>0</v>
      </c>
      <c r="M60" s="1">
        <v>0.08</v>
      </c>
    </row>
    <row r="61" spans="1:13" ht="60" customHeight="1" thickBot="1">
      <c r="A61" s="64">
        <v>47</v>
      </c>
      <c r="B61" s="33" t="s">
        <v>48</v>
      </c>
      <c r="C61" s="67"/>
      <c r="D61" s="58"/>
      <c r="E61" s="59"/>
      <c r="F61" s="67"/>
      <c r="G61" s="69" t="s">
        <v>214</v>
      </c>
      <c r="H61" s="60">
        <v>344600</v>
      </c>
      <c r="I61" s="61"/>
      <c r="J61" s="119">
        <f t="shared" si="3"/>
        <v>0</v>
      </c>
      <c r="K61" s="119">
        <f t="shared" si="1"/>
        <v>0</v>
      </c>
      <c r="L61" s="120">
        <f t="shared" si="2"/>
        <v>0</v>
      </c>
      <c r="M61" s="1">
        <v>0.08</v>
      </c>
    </row>
    <row r="62" spans="1:13" ht="60" customHeight="1">
      <c r="A62" s="172">
        <v>48</v>
      </c>
      <c r="B62" s="206" t="s">
        <v>190</v>
      </c>
      <c r="C62" s="70"/>
      <c r="D62" s="71"/>
      <c r="E62" s="72"/>
      <c r="F62" s="70"/>
      <c r="G62" s="41" t="s">
        <v>32</v>
      </c>
      <c r="H62" s="73">
        <v>6115200</v>
      </c>
      <c r="I62" s="74"/>
      <c r="J62" s="121">
        <f t="shared" si="3"/>
        <v>0</v>
      </c>
      <c r="K62" s="190"/>
      <c r="L62" s="191"/>
      <c r="M62" s="1">
        <v>0.08</v>
      </c>
    </row>
    <row r="63" spans="1:13" ht="60" customHeight="1">
      <c r="A63" s="173"/>
      <c r="B63" s="207"/>
      <c r="C63" s="75"/>
      <c r="D63" s="76"/>
      <c r="E63" s="77"/>
      <c r="F63" s="75"/>
      <c r="G63" s="42" t="s">
        <v>32</v>
      </c>
      <c r="H63" s="78">
        <v>1528800</v>
      </c>
      <c r="I63" s="79"/>
      <c r="J63" s="122">
        <f t="shared" si="3"/>
        <v>0</v>
      </c>
      <c r="K63" s="192"/>
      <c r="L63" s="193"/>
      <c r="M63" s="1">
        <v>0.08</v>
      </c>
    </row>
    <row r="64" spans="1:13" ht="30" customHeight="1" thickBot="1">
      <c r="A64" s="178"/>
      <c r="B64" s="219"/>
      <c r="C64" s="209" t="s">
        <v>0</v>
      </c>
      <c r="D64" s="209"/>
      <c r="E64" s="209"/>
      <c r="F64" s="209"/>
      <c r="G64" s="209"/>
      <c r="H64" s="209"/>
      <c r="I64" s="209"/>
      <c r="J64" s="123">
        <f>J63+J62</f>
        <v>0</v>
      </c>
      <c r="K64" s="123">
        <f>J64*M64</f>
        <v>0</v>
      </c>
      <c r="L64" s="124">
        <f>J64+K64</f>
        <v>0</v>
      </c>
      <c r="M64" s="1">
        <v>0.08</v>
      </c>
    </row>
    <row r="65" spans="1:13" ht="60" customHeight="1">
      <c r="A65" s="172">
        <v>49</v>
      </c>
      <c r="B65" s="206" t="s">
        <v>191</v>
      </c>
      <c r="C65" s="70"/>
      <c r="D65" s="71"/>
      <c r="E65" s="72"/>
      <c r="F65" s="70"/>
      <c r="G65" s="41" t="s">
        <v>32</v>
      </c>
      <c r="H65" s="73">
        <v>1528800</v>
      </c>
      <c r="I65" s="74"/>
      <c r="J65" s="121">
        <f>H65*I65</f>
        <v>0</v>
      </c>
      <c r="K65" s="190"/>
      <c r="L65" s="191"/>
      <c r="M65" s="1">
        <v>0.08</v>
      </c>
    </row>
    <row r="66" spans="1:13" ht="60" customHeight="1">
      <c r="A66" s="173"/>
      <c r="B66" s="207"/>
      <c r="C66" s="75"/>
      <c r="D66" s="76"/>
      <c r="E66" s="77"/>
      <c r="F66" s="75"/>
      <c r="G66" s="42" t="s">
        <v>32</v>
      </c>
      <c r="H66" s="78">
        <v>382200</v>
      </c>
      <c r="I66" s="79"/>
      <c r="J66" s="122">
        <f>H66*I66</f>
        <v>0</v>
      </c>
      <c r="K66" s="192"/>
      <c r="L66" s="193"/>
      <c r="M66" s="1">
        <v>0.08</v>
      </c>
    </row>
    <row r="67" spans="1:13" ht="30" customHeight="1" thickBot="1">
      <c r="A67" s="174"/>
      <c r="B67" s="208"/>
      <c r="C67" s="209" t="s">
        <v>0</v>
      </c>
      <c r="D67" s="209"/>
      <c r="E67" s="209"/>
      <c r="F67" s="209"/>
      <c r="G67" s="209"/>
      <c r="H67" s="209"/>
      <c r="I67" s="209"/>
      <c r="J67" s="125">
        <f>J66+J65</f>
        <v>0</v>
      </c>
      <c r="K67" s="125">
        <f>J67*M67</f>
        <v>0</v>
      </c>
      <c r="L67" s="126">
        <f>J67+K67</f>
        <v>0</v>
      </c>
      <c r="M67" s="1">
        <v>0.08</v>
      </c>
    </row>
    <row r="68" spans="1:13" ht="60" customHeight="1" thickBot="1">
      <c r="A68" s="80">
        <v>50</v>
      </c>
      <c r="B68" s="35" t="s">
        <v>2</v>
      </c>
      <c r="C68" s="81"/>
      <c r="D68" s="82"/>
      <c r="E68" s="83"/>
      <c r="F68" s="81"/>
      <c r="G68" s="133" t="s">
        <v>214</v>
      </c>
      <c r="H68" s="84">
        <v>950</v>
      </c>
      <c r="I68" s="85"/>
      <c r="J68" s="127">
        <f aca="true" t="shared" si="4" ref="J68:J99">H68*I68</f>
        <v>0</v>
      </c>
      <c r="K68" s="127">
        <f>J68*M68</f>
        <v>0</v>
      </c>
      <c r="L68" s="128">
        <f>SUM(J68,K68)</f>
        <v>0</v>
      </c>
      <c r="M68" s="1">
        <v>0.08</v>
      </c>
    </row>
    <row r="69" spans="1:13" ht="60" customHeight="1" thickBot="1">
      <c r="A69" s="80">
        <v>51</v>
      </c>
      <c r="B69" s="31" t="s">
        <v>13</v>
      </c>
      <c r="C69" s="65"/>
      <c r="D69" s="53"/>
      <c r="E69" s="54"/>
      <c r="F69" s="65"/>
      <c r="G69" s="69" t="s">
        <v>214</v>
      </c>
      <c r="H69" s="55">
        <v>1383300</v>
      </c>
      <c r="I69" s="56"/>
      <c r="J69" s="117">
        <f t="shared" si="4"/>
        <v>0</v>
      </c>
      <c r="K69" s="117">
        <f t="shared" si="1"/>
        <v>0</v>
      </c>
      <c r="L69" s="118">
        <f t="shared" si="2"/>
        <v>0</v>
      </c>
      <c r="M69" s="1">
        <v>0.08</v>
      </c>
    </row>
    <row r="70" spans="1:13" ht="60" customHeight="1" thickBot="1">
      <c r="A70" s="80">
        <v>52</v>
      </c>
      <c r="B70" s="34" t="s">
        <v>14</v>
      </c>
      <c r="C70" s="65"/>
      <c r="D70" s="53"/>
      <c r="E70" s="54"/>
      <c r="F70" s="65"/>
      <c r="G70" s="69" t="s">
        <v>214</v>
      </c>
      <c r="H70" s="55">
        <v>820700</v>
      </c>
      <c r="I70" s="56"/>
      <c r="J70" s="117">
        <f t="shared" si="4"/>
        <v>0</v>
      </c>
      <c r="K70" s="117">
        <f t="shared" si="1"/>
        <v>0</v>
      </c>
      <c r="L70" s="118">
        <f t="shared" si="2"/>
        <v>0</v>
      </c>
      <c r="M70" s="1">
        <v>0.08</v>
      </c>
    </row>
    <row r="71" spans="1:13" ht="60" customHeight="1" thickBot="1">
      <c r="A71" s="80">
        <v>53</v>
      </c>
      <c r="B71" s="34" t="s">
        <v>49</v>
      </c>
      <c r="C71" s="65"/>
      <c r="D71" s="53"/>
      <c r="E71" s="54"/>
      <c r="F71" s="65"/>
      <c r="G71" s="69" t="s">
        <v>214</v>
      </c>
      <c r="H71" s="55">
        <v>29000</v>
      </c>
      <c r="I71" s="56"/>
      <c r="J71" s="117">
        <f t="shared" si="4"/>
        <v>0</v>
      </c>
      <c r="K71" s="117">
        <f t="shared" si="1"/>
        <v>0</v>
      </c>
      <c r="L71" s="118">
        <f t="shared" si="2"/>
        <v>0</v>
      </c>
      <c r="M71" s="1">
        <v>0.08</v>
      </c>
    </row>
    <row r="72" spans="1:13" ht="60" customHeight="1" thickBot="1">
      <c r="A72" s="80">
        <v>54</v>
      </c>
      <c r="B72" s="36" t="s">
        <v>50</v>
      </c>
      <c r="C72" s="65"/>
      <c r="D72" s="53"/>
      <c r="E72" s="54"/>
      <c r="F72" s="65"/>
      <c r="G72" s="69" t="s">
        <v>214</v>
      </c>
      <c r="H72" s="86">
        <v>370300</v>
      </c>
      <c r="I72" s="56"/>
      <c r="J72" s="117">
        <f t="shared" si="4"/>
        <v>0</v>
      </c>
      <c r="K72" s="117">
        <f t="shared" si="1"/>
        <v>0</v>
      </c>
      <c r="L72" s="118">
        <f t="shared" si="2"/>
        <v>0</v>
      </c>
      <c r="M72" s="1">
        <v>0.08</v>
      </c>
    </row>
    <row r="73" spans="1:13" ht="60" customHeight="1" thickBot="1">
      <c r="A73" s="80">
        <v>55</v>
      </c>
      <c r="B73" s="31" t="s">
        <v>124</v>
      </c>
      <c r="C73" s="52"/>
      <c r="D73" s="53"/>
      <c r="E73" s="54"/>
      <c r="F73" s="53"/>
      <c r="G73" s="69" t="s">
        <v>214</v>
      </c>
      <c r="H73" s="135">
        <v>1573000</v>
      </c>
      <c r="I73" s="56"/>
      <c r="J73" s="117">
        <f t="shared" si="4"/>
        <v>0</v>
      </c>
      <c r="K73" s="117">
        <f t="shared" si="1"/>
        <v>0</v>
      </c>
      <c r="L73" s="118">
        <f t="shared" si="2"/>
        <v>0</v>
      </c>
      <c r="M73" s="1">
        <v>0.08</v>
      </c>
    </row>
    <row r="74" spans="1:13" ht="60" customHeight="1" thickBot="1">
      <c r="A74" s="80">
        <v>56</v>
      </c>
      <c r="B74" s="32" t="s">
        <v>51</v>
      </c>
      <c r="C74" s="57"/>
      <c r="D74" s="58"/>
      <c r="E74" s="59"/>
      <c r="F74" s="58"/>
      <c r="G74" s="69" t="s">
        <v>214</v>
      </c>
      <c r="H74" s="87">
        <v>3558700</v>
      </c>
      <c r="I74" s="61"/>
      <c r="J74" s="117">
        <f t="shared" si="4"/>
        <v>0</v>
      </c>
      <c r="K74" s="119">
        <f t="shared" si="1"/>
        <v>0</v>
      </c>
      <c r="L74" s="120">
        <f t="shared" si="2"/>
        <v>0</v>
      </c>
      <c r="M74" s="1">
        <v>0.08</v>
      </c>
    </row>
    <row r="75" spans="1:13" ht="60" customHeight="1" thickBot="1">
      <c r="A75" s="80">
        <v>57</v>
      </c>
      <c r="B75" s="31" t="s">
        <v>125</v>
      </c>
      <c r="C75" s="52"/>
      <c r="D75" s="53"/>
      <c r="E75" s="54"/>
      <c r="F75" s="53"/>
      <c r="G75" s="69" t="s">
        <v>214</v>
      </c>
      <c r="H75" s="86">
        <v>60000</v>
      </c>
      <c r="I75" s="56"/>
      <c r="J75" s="117">
        <f t="shared" si="4"/>
        <v>0</v>
      </c>
      <c r="K75" s="117">
        <f t="shared" si="1"/>
        <v>0</v>
      </c>
      <c r="L75" s="118">
        <f t="shared" si="2"/>
        <v>0</v>
      </c>
      <c r="M75" s="1">
        <v>0.08</v>
      </c>
    </row>
    <row r="76" spans="1:13" ht="60" customHeight="1" thickBot="1">
      <c r="A76" s="80">
        <v>58</v>
      </c>
      <c r="B76" s="31" t="s">
        <v>126</v>
      </c>
      <c r="C76" s="52"/>
      <c r="D76" s="53"/>
      <c r="E76" s="54"/>
      <c r="F76" s="53"/>
      <c r="G76" s="31" t="s">
        <v>210</v>
      </c>
      <c r="H76" s="55">
        <v>144700</v>
      </c>
      <c r="I76" s="56"/>
      <c r="J76" s="117">
        <f t="shared" si="4"/>
        <v>0</v>
      </c>
      <c r="K76" s="117">
        <f t="shared" si="1"/>
        <v>0</v>
      </c>
      <c r="L76" s="118">
        <f t="shared" si="2"/>
        <v>0</v>
      </c>
      <c r="M76" s="1">
        <v>0.08</v>
      </c>
    </row>
    <row r="77" spans="1:13" ht="60" customHeight="1" thickBot="1">
      <c r="A77" s="80">
        <v>59</v>
      </c>
      <c r="B77" s="31" t="s">
        <v>127</v>
      </c>
      <c r="C77" s="52"/>
      <c r="D77" s="53"/>
      <c r="E77" s="54"/>
      <c r="F77" s="53"/>
      <c r="G77" s="31" t="s">
        <v>210</v>
      </c>
      <c r="H77" s="55">
        <v>8900</v>
      </c>
      <c r="I77" s="56"/>
      <c r="J77" s="117">
        <f t="shared" si="4"/>
        <v>0</v>
      </c>
      <c r="K77" s="117">
        <f t="shared" si="1"/>
        <v>0</v>
      </c>
      <c r="L77" s="118">
        <f t="shared" si="2"/>
        <v>0</v>
      </c>
      <c r="M77" s="1">
        <v>0.08</v>
      </c>
    </row>
    <row r="78" spans="1:13" ht="60" customHeight="1" thickBot="1">
      <c r="A78" s="80">
        <v>60</v>
      </c>
      <c r="B78" s="34" t="s">
        <v>52</v>
      </c>
      <c r="C78" s="52"/>
      <c r="D78" s="53"/>
      <c r="E78" s="54"/>
      <c r="F78" s="53"/>
      <c r="G78" s="69" t="s">
        <v>214</v>
      </c>
      <c r="H78" s="55">
        <v>49800</v>
      </c>
      <c r="I78" s="56"/>
      <c r="J78" s="117">
        <f t="shared" si="4"/>
        <v>0</v>
      </c>
      <c r="K78" s="117">
        <f t="shared" si="1"/>
        <v>0</v>
      </c>
      <c r="L78" s="118">
        <f t="shared" si="2"/>
        <v>0</v>
      </c>
      <c r="M78" s="1">
        <v>0.08</v>
      </c>
    </row>
    <row r="79" spans="1:13" ht="60" customHeight="1" thickBot="1">
      <c r="A79" s="80">
        <v>61</v>
      </c>
      <c r="B79" s="34" t="s">
        <v>53</v>
      </c>
      <c r="C79" s="52"/>
      <c r="D79" s="53"/>
      <c r="E79" s="54"/>
      <c r="F79" s="53"/>
      <c r="G79" s="34" t="s">
        <v>217</v>
      </c>
      <c r="H79" s="55">
        <v>40850</v>
      </c>
      <c r="I79" s="56"/>
      <c r="J79" s="117">
        <f t="shared" si="4"/>
        <v>0</v>
      </c>
      <c r="K79" s="117">
        <f t="shared" si="1"/>
        <v>0</v>
      </c>
      <c r="L79" s="118">
        <f t="shared" si="2"/>
        <v>0</v>
      </c>
      <c r="M79" s="1">
        <v>0.08</v>
      </c>
    </row>
    <row r="80" spans="1:13" ht="60" customHeight="1" thickBot="1">
      <c r="A80" s="80">
        <v>62</v>
      </c>
      <c r="B80" s="34" t="s">
        <v>54</v>
      </c>
      <c r="C80" s="52"/>
      <c r="D80" s="53"/>
      <c r="E80" s="54"/>
      <c r="F80" s="53"/>
      <c r="G80" s="31" t="s">
        <v>211</v>
      </c>
      <c r="H80" s="34">
        <v>46</v>
      </c>
      <c r="I80" s="56"/>
      <c r="J80" s="117">
        <f t="shared" si="4"/>
        <v>0</v>
      </c>
      <c r="K80" s="117">
        <f t="shared" si="1"/>
        <v>0</v>
      </c>
      <c r="L80" s="118">
        <f t="shared" si="2"/>
        <v>0</v>
      </c>
      <c r="M80" s="1">
        <v>0.08</v>
      </c>
    </row>
    <row r="81" spans="1:13" ht="60" customHeight="1" thickBot="1">
      <c r="A81" s="80">
        <v>63</v>
      </c>
      <c r="B81" s="31" t="s">
        <v>55</v>
      </c>
      <c r="C81" s="52"/>
      <c r="D81" s="53"/>
      <c r="E81" s="54"/>
      <c r="F81" s="53"/>
      <c r="G81" s="31" t="s">
        <v>211</v>
      </c>
      <c r="H81" s="34">
        <v>300</v>
      </c>
      <c r="I81" s="56"/>
      <c r="J81" s="117">
        <f t="shared" si="4"/>
        <v>0</v>
      </c>
      <c r="K81" s="117">
        <f t="shared" si="1"/>
        <v>0</v>
      </c>
      <c r="L81" s="118">
        <f t="shared" si="2"/>
        <v>0</v>
      </c>
      <c r="M81" s="1">
        <v>0.08</v>
      </c>
    </row>
    <row r="82" spans="1:13" ht="60" customHeight="1" thickBot="1">
      <c r="A82" s="80">
        <v>64</v>
      </c>
      <c r="B82" s="32" t="s">
        <v>56</v>
      </c>
      <c r="C82" s="57"/>
      <c r="D82" s="58"/>
      <c r="E82" s="59"/>
      <c r="F82" s="58"/>
      <c r="G82" s="31" t="s">
        <v>211</v>
      </c>
      <c r="H82" s="60">
        <v>1730</v>
      </c>
      <c r="I82" s="61"/>
      <c r="J82" s="117">
        <f t="shared" si="4"/>
        <v>0</v>
      </c>
      <c r="K82" s="119">
        <f t="shared" si="1"/>
        <v>0</v>
      </c>
      <c r="L82" s="120">
        <f t="shared" si="2"/>
        <v>0</v>
      </c>
      <c r="M82" s="1">
        <v>0.08</v>
      </c>
    </row>
    <row r="83" spans="1:13" ht="60" customHeight="1" thickBot="1">
      <c r="A83" s="80">
        <v>65</v>
      </c>
      <c r="B83" s="31" t="s">
        <v>128</v>
      </c>
      <c r="C83" s="52"/>
      <c r="D83" s="53"/>
      <c r="E83" s="54"/>
      <c r="F83" s="53"/>
      <c r="G83" s="31" t="s">
        <v>210</v>
      </c>
      <c r="H83" s="55">
        <v>17600</v>
      </c>
      <c r="I83" s="56"/>
      <c r="J83" s="117">
        <f t="shared" si="4"/>
        <v>0</v>
      </c>
      <c r="K83" s="117">
        <f t="shared" si="1"/>
        <v>0</v>
      </c>
      <c r="L83" s="118">
        <f t="shared" si="2"/>
        <v>0</v>
      </c>
      <c r="M83" s="1">
        <v>0.08</v>
      </c>
    </row>
    <row r="84" spans="1:13" ht="60" customHeight="1" thickBot="1">
      <c r="A84" s="80">
        <v>66</v>
      </c>
      <c r="B84" s="31" t="s">
        <v>129</v>
      </c>
      <c r="C84" s="52"/>
      <c r="D84" s="53"/>
      <c r="E84" s="54"/>
      <c r="F84" s="53"/>
      <c r="G84" s="31" t="s">
        <v>212</v>
      </c>
      <c r="H84" s="55">
        <v>1530</v>
      </c>
      <c r="I84" s="56"/>
      <c r="J84" s="117">
        <f t="shared" si="4"/>
        <v>0</v>
      </c>
      <c r="K84" s="117">
        <f t="shared" si="1"/>
        <v>0</v>
      </c>
      <c r="L84" s="118">
        <f t="shared" si="2"/>
        <v>0</v>
      </c>
      <c r="M84" s="1">
        <v>0.08</v>
      </c>
    </row>
    <row r="85" spans="1:13" ht="60" customHeight="1" thickBot="1">
      <c r="A85" s="80">
        <v>67</v>
      </c>
      <c r="B85" s="31" t="s">
        <v>57</v>
      </c>
      <c r="C85" s="52"/>
      <c r="D85" s="53"/>
      <c r="E85" s="54"/>
      <c r="F85" s="53"/>
      <c r="G85" s="31" t="s">
        <v>211</v>
      </c>
      <c r="H85" s="55">
        <v>407300</v>
      </c>
      <c r="I85" s="56"/>
      <c r="J85" s="117">
        <f t="shared" si="4"/>
        <v>0</v>
      </c>
      <c r="K85" s="117">
        <f t="shared" si="1"/>
        <v>0</v>
      </c>
      <c r="L85" s="118">
        <f t="shared" si="2"/>
        <v>0</v>
      </c>
      <c r="M85" s="1">
        <v>0.08</v>
      </c>
    </row>
    <row r="86" spans="1:13" ht="60" customHeight="1" thickBot="1">
      <c r="A86" s="80">
        <v>68</v>
      </c>
      <c r="B86" s="31" t="s">
        <v>58</v>
      </c>
      <c r="C86" s="52"/>
      <c r="D86" s="53"/>
      <c r="E86" s="54"/>
      <c r="F86" s="53"/>
      <c r="G86" s="31" t="s">
        <v>211</v>
      </c>
      <c r="H86" s="55">
        <v>1506600</v>
      </c>
      <c r="I86" s="56"/>
      <c r="J86" s="117">
        <f t="shared" si="4"/>
        <v>0</v>
      </c>
      <c r="K86" s="117">
        <f aca="true" t="shared" si="5" ref="K86:K150">J86*M86</f>
        <v>0</v>
      </c>
      <c r="L86" s="118">
        <f aca="true" t="shared" si="6" ref="L86:L150">SUM(J86,K86)</f>
        <v>0</v>
      </c>
      <c r="M86" s="1">
        <v>0.08</v>
      </c>
    </row>
    <row r="87" spans="1:13" ht="60" customHeight="1" thickBot="1">
      <c r="A87" s="80">
        <v>69</v>
      </c>
      <c r="B87" s="31" t="s">
        <v>59</v>
      </c>
      <c r="C87" s="52"/>
      <c r="D87" s="53"/>
      <c r="E87" s="54"/>
      <c r="F87" s="53"/>
      <c r="G87" s="31" t="s">
        <v>211</v>
      </c>
      <c r="H87" s="55">
        <v>59000</v>
      </c>
      <c r="I87" s="56"/>
      <c r="J87" s="117">
        <f t="shared" si="4"/>
        <v>0</v>
      </c>
      <c r="K87" s="117">
        <f t="shared" si="5"/>
        <v>0</v>
      </c>
      <c r="L87" s="118">
        <f t="shared" si="6"/>
        <v>0</v>
      </c>
      <c r="M87" s="1">
        <v>0.08</v>
      </c>
    </row>
    <row r="88" spans="1:13" ht="60" customHeight="1" thickBot="1">
      <c r="A88" s="80">
        <v>70</v>
      </c>
      <c r="B88" s="31" t="s">
        <v>60</v>
      </c>
      <c r="C88" s="52"/>
      <c r="D88" s="53"/>
      <c r="E88" s="54"/>
      <c r="F88" s="53"/>
      <c r="G88" s="31" t="s">
        <v>211</v>
      </c>
      <c r="H88" s="55">
        <v>20800</v>
      </c>
      <c r="I88" s="56"/>
      <c r="J88" s="117">
        <f t="shared" si="4"/>
        <v>0</v>
      </c>
      <c r="K88" s="117">
        <f t="shared" si="5"/>
        <v>0</v>
      </c>
      <c r="L88" s="118">
        <f t="shared" si="6"/>
        <v>0</v>
      </c>
      <c r="M88" s="1">
        <v>0.08</v>
      </c>
    </row>
    <row r="89" spans="1:13" ht="60" customHeight="1" thickBot="1">
      <c r="A89" s="80">
        <v>71</v>
      </c>
      <c r="B89" s="32" t="s">
        <v>61</v>
      </c>
      <c r="C89" s="57"/>
      <c r="D89" s="58"/>
      <c r="E89" s="59"/>
      <c r="F89" s="58"/>
      <c r="G89" s="31" t="s">
        <v>211</v>
      </c>
      <c r="H89" s="60">
        <v>30600</v>
      </c>
      <c r="I89" s="61"/>
      <c r="J89" s="117">
        <f t="shared" si="4"/>
        <v>0</v>
      </c>
      <c r="K89" s="119">
        <f t="shared" si="5"/>
        <v>0</v>
      </c>
      <c r="L89" s="120">
        <f t="shared" si="6"/>
        <v>0</v>
      </c>
      <c r="M89" s="1">
        <v>0.08</v>
      </c>
    </row>
    <row r="90" spans="1:13" ht="60" customHeight="1" thickBot="1">
      <c r="A90" s="80">
        <v>72</v>
      </c>
      <c r="B90" s="31" t="s">
        <v>130</v>
      </c>
      <c r="C90" s="52"/>
      <c r="D90" s="53"/>
      <c r="E90" s="54"/>
      <c r="F90" s="53"/>
      <c r="G90" s="31" t="s">
        <v>211</v>
      </c>
      <c r="H90" s="55">
        <v>6330</v>
      </c>
      <c r="I90" s="56"/>
      <c r="J90" s="117">
        <f t="shared" si="4"/>
        <v>0</v>
      </c>
      <c r="K90" s="117">
        <f t="shared" si="5"/>
        <v>0</v>
      </c>
      <c r="L90" s="118">
        <f t="shared" si="6"/>
        <v>0</v>
      </c>
      <c r="M90" s="1">
        <v>0.08</v>
      </c>
    </row>
    <row r="91" spans="1:13" ht="60" customHeight="1" thickBot="1">
      <c r="A91" s="80">
        <v>73</v>
      </c>
      <c r="B91" s="31" t="s">
        <v>15</v>
      </c>
      <c r="C91" s="52"/>
      <c r="D91" s="53"/>
      <c r="E91" s="54"/>
      <c r="F91" s="53"/>
      <c r="G91" s="31" t="s">
        <v>211</v>
      </c>
      <c r="H91" s="55">
        <v>71300</v>
      </c>
      <c r="I91" s="56"/>
      <c r="J91" s="117">
        <f t="shared" si="4"/>
        <v>0</v>
      </c>
      <c r="K91" s="117">
        <f t="shared" si="5"/>
        <v>0</v>
      </c>
      <c r="L91" s="118">
        <f t="shared" si="6"/>
        <v>0</v>
      </c>
      <c r="M91" s="1">
        <v>0.08</v>
      </c>
    </row>
    <row r="92" spans="1:13" ht="60" customHeight="1" thickBot="1">
      <c r="A92" s="80">
        <v>74</v>
      </c>
      <c r="B92" s="31" t="s">
        <v>131</v>
      </c>
      <c r="C92" s="52"/>
      <c r="D92" s="53"/>
      <c r="E92" s="54"/>
      <c r="F92" s="53"/>
      <c r="G92" s="31" t="s">
        <v>211</v>
      </c>
      <c r="H92" s="55">
        <v>421300</v>
      </c>
      <c r="I92" s="56"/>
      <c r="J92" s="117">
        <f t="shared" si="4"/>
        <v>0</v>
      </c>
      <c r="K92" s="117">
        <f t="shared" si="5"/>
        <v>0</v>
      </c>
      <c r="L92" s="118">
        <f t="shared" si="6"/>
        <v>0</v>
      </c>
      <c r="M92" s="1">
        <v>0.08</v>
      </c>
    </row>
    <row r="93" spans="1:13" ht="60" customHeight="1" thickBot="1">
      <c r="A93" s="80">
        <v>75</v>
      </c>
      <c r="B93" s="31" t="s">
        <v>131</v>
      </c>
      <c r="C93" s="52"/>
      <c r="D93" s="53"/>
      <c r="E93" s="54"/>
      <c r="F93" s="53"/>
      <c r="G93" s="31" t="s">
        <v>211</v>
      </c>
      <c r="H93" s="34">
        <v>100</v>
      </c>
      <c r="I93" s="56"/>
      <c r="J93" s="117">
        <f t="shared" si="4"/>
        <v>0</v>
      </c>
      <c r="K93" s="117">
        <f t="shared" si="5"/>
        <v>0</v>
      </c>
      <c r="L93" s="118">
        <f t="shared" si="6"/>
        <v>0</v>
      </c>
      <c r="M93" s="1">
        <v>0.08</v>
      </c>
    </row>
    <row r="94" spans="1:13" ht="60" customHeight="1" thickBot="1">
      <c r="A94" s="80">
        <v>76</v>
      </c>
      <c r="B94" s="31" t="s">
        <v>62</v>
      </c>
      <c r="C94" s="52"/>
      <c r="D94" s="53"/>
      <c r="E94" s="54"/>
      <c r="F94" s="53"/>
      <c r="G94" s="31" t="s">
        <v>211</v>
      </c>
      <c r="H94" s="55">
        <v>68500</v>
      </c>
      <c r="I94" s="56"/>
      <c r="J94" s="117">
        <f t="shared" si="4"/>
        <v>0</v>
      </c>
      <c r="K94" s="117">
        <f t="shared" si="5"/>
        <v>0</v>
      </c>
      <c r="L94" s="118">
        <f t="shared" si="6"/>
        <v>0</v>
      </c>
      <c r="M94" s="1">
        <v>0.08</v>
      </c>
    </row>
    <row r="95" spans="1:13" ht="60" customHeight="1" thickBot="1">
      <c r="A95" s="80">
        <v>77</v>
      </c>
      <c r="B95" s="31" t="s">
        <v>63</v>
      </c>
      <c r="C95" s="52"/>
      <c r="D95" s="53"/>
      <c r="E95" s="54"/>
      <c r="F95" s="53"/>
      <c r="G95" s="31" t="s">
        <v>211</v>
      </c>
      <c r="H95" s="55">
        <v>430800</v>
      </c>
      <c r="I95" s="56"/>
      <c r="J95" s="117">
        <f t="shared" si="4"/>
        <v>0</v>
      </c>
      <c r="K95" s="117">
        <f t="shared" si="5"/>
        <v>0</v>
      </c>
      <c r="L95" s="118">
        <f t="shared" si="6"/>
        <v>0</v>
      </c>
      <c r="M95" s="1">
        <v>0.08</v>
      </c>
    </row>
    <row r="96" spans="1:13" ht="60" customHeight="1" thickBot="1">
      <c r="A96" s="80">
        <v>78</v>
      </c>
      <c r="B96" s="32" t="s">
        <v>64</v>
      </c>
      <c r="C96" s="57"/>
      <c r="D96" s="58"/>
      <c r="E96" s="59"/>
      <c r="F96" s="58"/>
      <c r="G96" s="31" t="s">
        <v>211</v>
      </c>
      <c r="H96" s="60">
        <v>6730</v>
      </c>
      <c r="I96" s="61"/>
      <c r="J96" s="117">
        <f t="shared" si="4"/>
        <v>0</v>
      </c>
      <c r="K96" s="119">
        <f t="shared" si="5"/>
        <v>0</v>
      </c>
      <c r="L96" s="120">
        <f t="shared" si="6"/>
        <v>0</v>
      </c>
      <c r="M96" s="1">
        <v>0.08</v>
      </c>
    </row>
    <row r="97" spans="1:13" ht="60" customHeight="1" thickBot="1">
      <c r="A97" s="80">
        <v>79</v>
      </c>
      <c r="B97" s="31" t="s">
        <v>65</v>
      </c>
      <c r="C97" s="52"/>
      <c r="D97" s="53"/>
      <c r="E97" s="54"/>
      <c r="F97" s="53"/>
      <c r="G97" s="31" t="s">
        <v>211</v>
      </c>
      <c r="H97" s="55">
        <v>232000</v>
      </c>
      <c r="I97" s="56"/>
      <c r="J97" s="117">
        <f t="shared" si="4"/>
        <v>0</v>
      </c>
      <c r="K97" s="117">
        <f t="shared" si="5"/>
        <v>0</v>
      </c>
      <c r="L97" s="118">
        <f t="shared" si="6"/>
        <v>0</v>
      </c>
      <c r="M97" s="1">
        <v>0.08</v>
      </c>
    </row>
    <row r="98" spans="1:13" ht="60" customHeight="1" thickBot="1">
      <c r="A98" s="80">
        <v>80</v>
      </c>
      <c r="B98" s="31" t="s">
        <v>132</v>
      </c>
      <c r="C98" s="52"/>
      <c r="D98" s="53"/>
      <c r="E98" s="54"/>
      <c r="F98" s="53"/>
      <c r="G98" s="31" t="s">
        <v>211</v>
      </c>
      <c r="H98" s="55">
        <v>1436000</v>
      </c>
      <c r="I98" s="56"/>
      <c r="J98" s="117">
        <f t="shared" si="4"/>
        <v>0</v>
      </c>
      <c r="K98" s="117">
        <f t="shared" si="5"/>
        <v>0</v>
      </c>
      <c r="L98" s="118">
        <f t="shared" si="6"/>
        <v>0</v>
      </c>
      <c r="M98" s="1">
        <v>0.08</v>
      </c>
    </row>
    <row r="99" spans="1:13" ht="60" customHeight="1" thickBot="1">
      <c r="A99" s="80">
        <v>81</v>
      </c>
      <c r="B99" s="31" t="s">
        <v>66</v>
      </c>
      <c r="C99" s="52"/>
      <c r="D99" s="53"/>
      <c r="E99" s="54"/>
      <c r="F99" s="53"/>
      <c r="G99" s="31" t="s">
        <v>211</v>
      </c>
      <c r="H99" s="55">
        <v>27700</v>
      </c>
      <c r="I99" s="56"/>
      <c r="J99" s="117">
        <f t="shared" si="4"/>
        <v>0</v>
      </c>
      <c r="K99" s="117">
        <f t="shared" si="5"/>
        <v>0</v>
      </c>
      <c r="L99" s="118">
        <f t="shared" si="6"/>
        <v>0</v>
      </c>
      <c r="M99" s="1">
        <v>0.08</v>
      </c>
    </row>
    <row r="100" spans="1:13" ht="60" customHeight="1" thickBot="1">
      <c r="A100" s="80">
        <v>82</v>
      </c>
      <c r="B100" s="31" t="s">
        <v>67</v>
      </c>
      <c r="C100" s="52"/>
      <c r="D100" s="53"/>
      <c r="E100" s="54"/>
      <c r="F100" s="53"/>
      <c r="G100" s="31" t="s">
        <v>211</v>
      </c>
      <c r="H100" s="55">
        <v>108600</v>
      </c>
      <c r="I100" s="56"/>
      <c r="J100" s="117">
        <f aca="true" t="shared" si="7" ref="J100:J131">H100*I100</f>
        <v>0</v>
      </c>
      <c r="K100" s="117">
        <f t="shared" si="5"/>
        <v>0</v>
      </c>
      <c r="L100" s="118">
        <f t="shared" si="6"/>
        <v>0</v>
      </c>
      <c r="M100" s="1">
        <v>0.08</v>
      </c>
    </row>
    <row r="101" spans="1:13" ht="60" customHeight="1" thickBot="1">
      <c r="A101" s="80">
        <v>83</v>
      </c>
      <c r="B101" s="31" t="s">
        <v>16</v>
      </c>
      <c r="C101" s="52"/>
      <c r="D101" s="53"/>
      <c r="E101" s="54"/>
      <c r="F101" s="53"/>
      <c r="G101" s="31" t="s">
        <v>211</v>
      </c>
      <c r="H101" s="55">
        <v>15900</v>
      </c>
      <c r="I101" s="56"/>
      <c r="J101" s="117">
        <f t="shared" si="7"/>
        <v>0</v>
      </c>
      <c r="K101" s="117">
        <f t="shared" si="5"/>
        <v>0</v>
      </c>
      <c r="L101" s="118">
        <f t="shared" si="6"/>
        <v>0</v>
      </c>
      <c r="M101" s="1">
        <v>0.08</v>
      </c>
    </row>
    <row r="102" spans="1:13" ht="60" customHeight="1" thickBot="1">
      <c r="A102" s="80">
        <v>84</v>
      </c>
      <c r="B102" s="31" t="s">
        <v>133</v>
      </c>
      <c r="C102" s="52"/>
      <c r="D102" s="53"/>
      <c r="E102" s="54"/>
      <c r="F102" s="53"/>
      <c r="G102" s="31" t="s">
        <v>211</v>
      </c>
      <c r="H102" s="34">
        <v>193</v>
      </c>
      <c r="I102" s="56"/>
      <c r="J102" s="117">
        <f t="shared" si="7"/>
        <v>0</v>
      </c>
      <c r="K102" s="117">
        <f t="shared" si="5"/>
        <v>0</v>
      </c>
      <c r="L102" s="118">
        <f t="shared" si="6"/>
        <v>0</v>
      </c>
      <c r="M102" s="1">
        <v>0.08</v>
      </c>
    </row>
    <row r="103" spans="1:13" ht="60" customHeight="1" thickBot="1">
      <c r="A103" s="80">
        <v>85</v>
      </c>
      <c r="B103" s="31" t="s">
        <v>17</v>
      </c>
      <c r="C103" s="52"/>
      <c r="D103" s="53"/>
      <c r="E103" s="54"/>
      <c r="F103" s="53"/>
      <c r="G103" s="31" t="s">
        <v>211</v>
      </c>
      <c r="H103" s="55">
        <v>97700</v>
      </c>
      <c r="I103" s="56"/>
      <c r="J103" s="117">
        <f t="shared" si="7"/>
        <v>0</v>
      </c>
      <c r="K103" s="117">
        <f t="shared" si="5"/>
        <v>0</v>
      </c>
      <c r="L103" s="118">
        <f t="shared" si="6"/>
        <v>0</v>
      </c>
      <c r="M103" s="1">
        <v>0.08</v>
      </c>
    </row>
    <row r="104" spans="1:13" ht="60" customHeight="1" thickBot="1">
      <c r="A104" s="80">
        <v>86</v>
      </c>
      <c r="B104" s="32" t="s">
        <v>18</v>
      </c>
      <c r="C104" s="57"/>
      <c r="D104" s="58"/>
      <c r="E104" s="59"/>
      <c r="F104" s="58"/>
      <c r="G104" s="31" t="s">
        <v>210</v>
      </c>
      <c r="H104" s="60">
        <v>47600</v>
      </c>
      <c r="I104" s="61"/>
      <c r="J104" s="117">
        <f t="shared" si="7"/>
        <v>0</v>
      </c>
      <c r="K104" s="119">
        <f t="shared" si="5"/>
        <v>0</v>
      </c>
      <c r="L104" s="120">
        <f t="shared" si="6"/>
        <v>0</v>
      </c>
      <c r="M104" s="1">
        <v>0.08</v>
      </c>
    </row>
    <row r="105" spans="1:13" ht="60" customHeight="1" thickBot="1">
      <c r="A105" s="80">
        <v>87</v>
      </c>
      <c r="B105" s="34" t="s">
        <v>134</v>
      </c>
      <c r="C105" s="52"/>
      <c r="D105" s="53"/>
      <c r="E105" s="54"/>
      <c r="F105" s="53"/>
      <c r="G105" s="31" t="s">
        <v>210</v>
      </c>
      <c r="H105" s="55">
        <v>195000</v>
      </c>
      <c r="I105" s="56"/>
      <c r="J105" s="117">
        <f t="shared" si="7"/>
        <v>0</v>
      </c>
      <c r="K105" s="117">
        <f t="shared" si="5"/>
        <v>0</v>
      </c>
      <c r="L105" s="118">
        <f t="shared" si="6"/>
        <v>0</v>
      </c>
      <c r="M105" s="1">
        <v>0.08</v>
      </c>
    </row>
    <row r="106" spans="1:13" ht="60" customHeight="1" thickBot="1">
      <c r="A106" s="80">
        <v>88</v>
      </c>
      <c r="B106" s="34" t="s">
        <v>135</v>
      </c>
      <c r="C106" s="52"/>
      <c r="D106" s="53"/>
      <c r="E106" s="54"/>
      <c r="F106" s="53"/>
      <c r="G106" s="31" t="s">
        <v>210</v>
      </c>
      <c r="H106" s="55">
        <v>38000</v>
      </c>
      <c r="I106" s="56"/>
      <c r="J106" s="117">
        <f t="shared" si="7"/>
        <v>0</v>
      </c>
      <c r="K106" s="117">
        <f t="shared" si="5"/>
        <v>0</v>
      </c>
      <c r="L106" s="118">
        <f t="shared" si="6"/>
        <v>0</v>
      </c>
      <c r="M106" s="1">
        <v>0.08</v>
      </c>
    </row>
    <row r="107" spans="1:13" ht="60" customHeight="1" thickBot="1">
      <c r="A107" s="80">
        <v>89</v>
      </c>
      <c r="B107" s="34" t="s">
        <v>68</v>
      </c>
      <c r="C107" s="52"/>
      <c r="D107" s="53"/>
      <c r="E107" s="54"/>
      <c r="F107" s="53"/>
      <c r="G107" s="31" t="s">
        <v>210</v>
      </c>
      <c r="H107" s="55">
        <v>45000</v>
      </c>
      <c r="I107" s="56"/>
      <c r="J107" s="117">
        <f t="shared" si="7"/>
        <v>0</v>
      </c>
      <c r="K107" s="117">
        <f t="shared" si="5"/>
        <v>0</v>
      </c>
      <c r="L107" s="118">
        <f t="shared" si="6"/>
        <v>0</v>
      </c>
      <c r="M107" s="1">
        <v>0.08</v>
      </c>
    </row>
    <row r="108" spans="1:13" ht="60" customHeight="1" thickBot="1">
      <c r="A108" s="80">
        <v>90</v>
      </c>
      <c r="B108" s="31" t="s">
        <v>69</v>
      </c>
      <c r="C108" s="52"/>
      <c r="D108" s="53"/>
      <c r="E108" s="54"/>
      <c r="F108" s="53"/>
      <c r="G108" s="31" t="s">
        <v>210</v>
      </c>
      <c r="H108" s="55">
        <v>73000</v>
      </c>
      <c r="I108" s="56"/>
      <c r="J108" s="117">
        <f t="shared" si="7"/>
        <v>0</v>
      </c>
      <c r="K108" s="117">
        <f t="shared" si="5"/>
        <v>0</v>
      </c>
      <c r="L108" s="118">
        <f t="shared" si="6"/>
        <v>0</v>
      </c>
      <c r="M108" s="1">
        <v>0.08</v>
      </c>
    </row>
    <row r="109" spans="1:13" ht="60" customHeight="1" thickBot="1">
      <c r="A109" s="80">
        <v>91</v>
      </c>
      <c r="B109" s="31" t="s">
        <v>70</v>
      </c>
      <c r="C109" s="52"/>
      <c r="D109" s="53"/>
      <c r="E109" s="54"/>
      <c r="F109" s="53"/>
      <c r="G109" s="31" t="s">
        <v>210</v>
      </c>
      <c r="H109" s="55">
        <v>1136000</v>
      </c>
      <c r="I109" s="56"/>
      <c r="J109" s="117">
        <f t="shared" si="7"/>
        <v>0</v>
      </c>
      <c r="K109" s="117">
        <f t="shared" si="5"/>
        <v>0</v>
      </c>
      <c r="L109" s="118">
        <f t="shared" si="6"/>
        <v>0</v>
      </c>
      <c r="M109" s="1">
        <v>0.08</v>
      </c>
    </row>
    <row r="110" spans="1:13" ht="60" customHeight="1" thickBot="1">
      <c r="A110" s="80">
        <v>92</v>
      </c>
      <c r="B110" s="31" t="s">
        <v>71</v>
      </c>
      <c r="C110" s="52"/>
      <c r="D110" s="53"/>
      <c r="E110" s="54"/>
      <c r="F110" s="53"/>
      <c r="G110" s="31" t="s">
        <v>210</v>
      </c>
      <c r="H110" s="55">
        <v>1600000</v>
      </c>
      <c r="I110" s="56"/>
      <c r="J110" s="117">
        <f t="shared" si="7"/>
        <v>0</v>
      </c>
      <c r="K110" s="117">
        <f t="shared" si="5"/>
        <v>0</v>
      </c>
      <c r="L110" s="118">
        <f t="shared" si="6"/>
        <v>0</v>
      </c>
      <c r="M110" s="1">
        <v>0.08</v>
      </c>
    </row>
    <row r="111" spans="1:13" ht="60" customHeight="1" thickBot="1">
      <c r="A111" s="80">
        <v>93</v>
      </c>
      <c r="B111" s="32" t="s">
        <v>72</v>
      </c>
      <c r="C111" s="57"/>
      <c r="D111" s="58"/>
      <c r="E111" s="59"/>
      <c r="F111" s="58"/>
      <c r="G111" s="31" t="s">
        <v>210</v>
      </c>
      <c r="H111" s="60">
        <v>55000</v>
      </c>
      <c r="I111" s="61"/>
      <c r="J111" s="117">
        <f t="shared" si="7"/>
        <v>0</v>
      </c>
      <c r="K111" s="119">
        <f t="shared" si="5"/>
        <v>0</v>
      </c>
      <c r="L111" s="120">
        <f t="shared" si="6"/>
        <v>0</v>
      </c>
      <c r="M111" s="1">
        <v>0.08</v>
      </c>
    </row>
    <row r="112" spans="1:13" ht="60" customHeight="1" thickBot="1">
      <c r="A112" s="80">
        <v>94</v>
      </c>
      <c r="B112" s="31" t="s">
        <v>73</v>
      </c>
      <c r="C112" s="53"/>
      <c r="D112" s="53"/>
      <c r="E112" s="88"/>
      <c r="F112" s="53"/>
      <c r="G112" s="31" t="s">
        <v>210</v>
      </c>
      <c r="H112" s="55">
        <v>262000</v>
      </c>
      <c r="I112" s="56"/>
      <c r="J112" s="117">
        <f t="shared" si="7"/>
        <v>0</v>
      </c>
      <c r="K112" s="117">
        <f t="shared" si="5"/>
        <v>0</v>
      </c>
      <c r="L112" s="118">
        <f t="shared" si="6"/>
        <v>0</v>
      </c>
      <c r="M112" s="1">
        <v>0.08</v>
      </c>
    </row>
    <row r="113" spans="1:13" ht="60" customHeight="1" thickBot="1">
      <c r="A113" s="80">
        <v>95</v>
      </c>
      <c r="B113" s="31" t="s">
        <v>136</v>
      </c>
      <c r="C113" s="53"/>
      <c r="D113" s="53"/>
      <c r="E113" s="88"/>
      <c r="F113" s="53"/>
      <c r="G113" s="89" t="s">
        <v>218</v>
      </c>
      <c r="H113" s="55">
        <v>654000</v>
      </c>
      <c r="I113" s="56"/>
      <c r="J113" s="117">
        <f t="shared" si="7"/>
        <v>0</v>
      </c>
      <c r="K113" s="117">
        <f t="shared" si="5"/>
        <v>0</v>
      </c>
      <c r="L113" s="118">
        <f t="shared" si="6"/>
        <v>0</v>
      </c>
      <c r="M113" s="1">
        <v>0.08</v>
      </c>
    </row>
    <row r="114" spans="1:13" ht="60" customHeight="1" thickBot="1">
      <c r="A114" s="80">
        <v>96</v>
      </c>
      <c r="B114" s="31" t="s">
        <v>137</v>
      </c>
      <c r="C114" s="155" t="s">
        <v>248</v>
      </c>
      <c r="D114" s="156" t="s">
        <v>230</v>
      </c>
      <c r="E114" s="157" t="s">
        <v>249</v>
      </c>
      <c r="F114" s="156" t="s">
        <v>250</v>
      </c>
      <c r="G114" s="89" t="s">
        <v>219</v>
      </c>
      <c r="H114" s="86">
        <v>100000</v>
      </c>
      <c r="I114" s="56">
        <v>1340.98</v>
      </c>
      <c r="J114" s="117">
        <f t="shared" si="7"/>
        <v>134098000</v>
      </c>
      <c r="K114" s="117">
        <f t="shared" si="5"/>
        <v>10727840</v>
      </c>
      <c r="L114" s="118">
        <f t="shared" si="6"/>
        <v>144825840</v>
      </c>
      <c r="M114" s="1">
        <v>0.08</v>
      </c>
    </row>
    <row r="115" spans="1:13" ht="60" customHeight="1" thickBot="1">
      <c r="A115" s="80">
        <v>97</v>
      </c>
      <c r="B115" s="31" t="s">
        <v>74</v>
      </c>
      <c r="C115" s="52"/>
      <c r="D115" s="53"/>
      <c r="E115" s="54"/>
      <c r="F115" s="53"/>
      <c r="G115" s="31" t="s">
        <v>211</v>
      </c>
      <c r="H115" s="55">
        <v>44000</v>
      </c>
      <c r="I115" s="56"/>
      <c r="J115" s="117">
        <f t="shared" si="7"/>
        <v>0</v>
      </c>
      <c r="K115" s="117">
        <f t="shared" si="5"/>
        <v>0</v>
      </c>
      <c r="L115" s="118">
        <f t="shared" si="6"/>
        <v>0</v>
      </c>
      <c r="M115" s="1">
        <v>0.08</v>
      </c>
    </row>
    <row r="116" spans="1:13" ht="60" customHeight="1" thickBot="1">
      <c r="A116" s="80">
        <v>98</v>
      </c>
      <c r="B116" s="31" t="s">
        <v>75</v>
      </c>
      <c r="C116" s="52"/>
      <c r="D116" s="53"/>
      <c r="E116" s="54"/>
      <c r="F116" s="53"/>
      <c r="G116" s="31" t="s">
        <v>211</v>
      </c>
      <c r="H116" s="55">
        <v>106000</v>
      </c>
      <c r="I116" s="56"/>
      <c r="J116" s="117">
        <f t="shared" si="7"/>
        <v>0</v>
      </c>
      <c r="K116" s="117">
        <f t="shared" si="5"/>
        <v>0</v>
      </c>
      <c r="L116" s="118">
        <f t="shared" si="6"/>
        <v>0</v>
      </c>
      <c r="M116" s="1">
        <v>0.08</v>
      </c>
    </row>
    <row r="117" spans="1:13" ht="60" customHeight="1" thickBot="1">
      <c r="A117" s="80">
        <v>99</v>
      </c>
      <c r="B117" s="31" t="s">
        <v>76</v>
      </c>
      <c r="C117" s="52"/>
      <c r="D117" s="53"/>
      <c r="E117" s="54"/>
      <c r="F117" s="53"/>
      <c r="G117" s="31" t="s">
        <v>211</v>
      </c>
      <c r="H117" s="55">
        <v>3250</v>
      </c>
      <c r="I117" s="56"/>
      <c r="J117" s="117">
        <f t="shared" si="7"/>
        <v>0</v>
      </c>
      <c r="K117" s="117">
        <f t="shared" si="5"/>
        <v>0</v>
      </c>
      <c r="L117" s="118">
        <f t="shared" si="6"/>
        <v>0</v>
      </c>
      <c r="M117" s="1">
        <v>0.08</v>
      </c>
    </row>
    <row r="118" spans="1:13" ht="60" customHeight="1" thickBot="1">
      <c r="A118" s="80">
        <v>100</v>
      </c>
      <c r="B118" s="31" t="s">
        <v>77</v>
      </c>
      <c r="C118" s="52"/>
      <c r="D118" s="53"/>
      <c r="E118" s="54"/>
      <c r="F118" s="53"/>
      <c r="G118" s="31" t="s">
        <v>211</v>
      </c>
      <c r="H118" s="55">
        <v>2350</v>
      </c>
      <c r="I118" s="56"/>
      <c r="J118" s="117">
        <f t="shared" si="7"/>
        <v>0</v>
      </c>
      <c r="K118" s="117">
        <f t="shared" si="5"/>
        <v>0</v>
      </c>
      <c r="L118" s="118">
        <f t="shared" si="6"/>
        <v>0</v>
      </c>
      <c r="M118" s="1">
        <v>0.08</v>
      </c>
    </row>
    <row r="119" spans="1:13" ht="60" customHeight="1" thickBot="1">
      <c r="A119" s="80">
        <v>101</v>
      </c>
      <c r="B119" s="32" t="s">
        <v>78</v>
      </c>
      <c r="C119" s="57"/>
      <c r="D119" s="58"/>
      <c r="E119" s="90"/>
      <c r="F119" s="58"/>
      <c r="G119" s="34" t="s">
        <v>214</v>
      </c>
      <c r="H119" s="60">
        <v>612000</v>
      </c>
      <c r="I119" s="61"/>
      <c r="J119" s="117">
        <f t="shared" si="7"/>
        <v>0</v>
      </c>
      <c r="K119" s="119">
        <f t="shared" si="5"/>
        <v>0</v>
      </c>
      <c r="L119" s="120">
        <f t="shared" si="6"/>
        <v>0</v>
      </c>
      <c r="M119" s="1">
        <v>0.08</v>
      </c>
    </row>
    <row r="120" spans="1:13" ht="60" customHeight="1" thickBot="1">
      <c r="A120" s="80">
        <v>102</v>
      </c>
      <c r="B120" s="31" t="s">
        <v>79</v>
      </c>
      <c r="C120" s="52"/>
      <c r="D120" s="53"/>
      <c r="E120" s="91"/>
      <c r="F120" s="53"/>
      <c r="G120" s="89" t="s">
        <v>220</v>
      </c>
      <c r="H120" s="86">
        <v>113000</v>
      </c>
      <c r="I120" s="56"/>
      <c r="J120" s="117">
        <f t="shared" si="7"/>
        <v>0</v>
      </c>
      <c r="K120" s="117">
        <f t="shared" si="5"/>
        <v>0</v>
      </c>
      <c r="L120" s="118">
        <f t="shared" si="6"/>
        <v>0</v>
      </c>
      <c r="M120" s="1">
        <v>0.08</v>
      </c>
    </row>
    <row r="121" spans="1:13" ht="60" customHeight="1" thickBot="1">
      <c r="A121" s="80">
        <v>103</v>
      </c>
      <c r="B121" s="31" t="s">
        <v>80</v>
      </c>
      <c r="C121" s="52"/>
      <c r="D121" s="53"/>
      <c r="E121" s="91"/>
      <c r="F121" s="53"/>
      <c r="G121" s="89" t="s">
        <v>220</v>
      </c>
      <c r="H121" s="86">
        <v>237000</v>
      </c>
      <c r="I121" s="56"/>
      <c r="J121" s="117">
        <f t="shared" si="7"/>
        <v>0</v>
      </c>
      <c r="K121" s="117">
        <f t="shared" si="5"/>
        <v>0</v>
      </c>
      <c r="L121" s="118">
        <f t="shared" si="6"/>
        <v>0</v>
      </c>
      <c r="M121" s="1">
        <v>0.08</v>
      </c>
    </row>
    <row r="122" spans="1:13" ht="60" customHeight="1" thickBot="1">
      <c r="A122" s="80">
        <v>104</v>
      </c>
      <c r="B122" s="34" t="s">
        <v>138</v>
      </c>
      <c r="C122" s="52"/>
      <c r="D122" s="53"/>
      <c r="E122" s="92"/>
      <c r="F122" s="53"/>
      <c r="G122" s="34" t="s">
        <v>214</v>
      </c>
      <c r="H122" s="34">
        <v>150</v>
      </c>
      <c r="I122" s="56"/>
      <c r="J122" s="117">
        <f t="shared" si="7"/>
        <v>0</v>
      </c>
      <c r="K122" s="117">
        <f t="shared" si="5"/>
        <v>0</v>
      </c>
      <c r="L122" s="118">
        <f t="shared" si="6"/>
        <v>0</v>
      </c>
      <c r="M122" s="1">
        <v>0.08</v>
      </c>
    </row>
    <row r="123" spans="1:13" ht="60" customHeight="1" thickBot="1">
      <c r="A123" s="80">
        <v>105</v>
      </c>
      <c r="B123" s="34" t="s">
        <v>139</v>
      </c>
      <c r="C123" s="52"/>
      <c r="D123" s="53"/>
      <c r="E123" s="92"/>
      <c r="F123" s="53"/>
      <c r="G123" s="93" t="s">
        <v>221</v>
      </c>
      <c r="H123" s="31">
        <v>500</v>
      </c>
      <c r="I123" s="56"/>
      <c r="J123" s="117">
        <f t="shared" si="7"/>
        <v>0</v>
      </c>
      <c r="K123" s="117">
        <f t="shared" si="5"/>
        <v>0</v>
      </c>
      <c r="L123" s="118">
        <f t="shared" si="6"/>
        <v>0</v>
      </c>
      <c r="M123" s="1">
        <v>0.08</v>
      </c>
    </row>
    <row r="124" spans="1:13" ht="60" customHeight="1" thickBot="1">
      <c r="A124" s="80">
        <v>106</v>
      </c>
      <c r="B124" s="31" t="s">
        <v>140</v>
      </c>
      <c r="C124" s="52"/>
      <c r="D124" s="53"/>
      <c r="E124" s="54"/>
      <c r="F124" s="53"/>
      <c r="G124" s="89" t="s">
        <v>220</v>
      </c>
      <c r="H124" s="55">
        <v>1300</v>
      </c>
      <c r="I124" s="56"/>
      <c r="J124" s="117">
        <f t="shared" si="7"/>
        <v>0</v>
      </c>
      <c r="K124" s="117">
        <f t="shared" si="5"/>
        <v>0</v>
      </c>
      <c r="L124" s="118">
        <f t="shared" si="6"/>
        <v>0</v>
      </c>
      <c r="M124" s="1">
        <v>0.08</v>
      </c>
    </row>
    <row r="125" spans="1:13" ht="60" customHeight="1" thickBot="1">
      <c r="A125" s="80">
        <v>107</v>
      </c>
      <c r="B125" s="31" t="s">
        <v>81</v>
      </c>
      <c r="C125" s="52"/>
      <c r="D125" s="53"/>
      <c r="E125" s="54"/>
      <c r="F125" s="53"/>
      <c r="G125" s="31" t="s">
        <v>211</v>
      </c>
      <c r="H125" s="34">
        <v>650</v>
      </c>
      <c r="I125" s="56"/>
      <c r="J125" s="117">
        <f t="shared" si="7"/>
        <v>0</v>
      </c>
      <c r="K125" s="117">
        <f t="shared" si="5"/>
        <v>0</v>
      </c>
      <c r="L125" s="118">
        <f t="shared" si="6"/>
        <v>0</v>
      </c>
      <c r="M125" s="1">
        <v>0.08</v>
      </c>
    </row>
    <row r="126" spans="1:13" ht="60" customHeight="1" thickBot="1">
      <c r="A126" s="80">
        <v>108</v>
      </c>
      <c r="B126" s="31" t="s">
        <v>82</v>
      </c>
      <c r="C126" s="52"/>
      <c r="D126" s="53"/>
      <c r="E126" s="54"/>
      <c r="F126" s="53"/>
      <c r="G126" s="31" t="s">
        <v>211</v>
      </c>
      <c r="H126" s="55">
        <v>1980</v>
      </c>
      <c r="I126" s="56"/>
      <c r="J126" s="117">
        <f t="shared" si="7"/>
        <v>0</v>
      </c>
      <c r="K126" s="117">
        <f t="shared" si="5"/>
        <v>0</v>
      </c>
      <c r="L126" s="118">
        <f t="shared" si="6"/>
        <v>0</v>
      </c>
      <c r="M126" s="1">
        <v>0.08</v>
      </c>
    </row>
    <row r="127" spans="1:13" ht="60" customHeight="1" thickBot="1">
      <c r="A127" s="80">
        <v>109</v>
      </c>
      <c r="B127" s="32" t="s">
        <v>141</v>
      </c>
      <c r="C127" s="57"/>
      <c r="D127" s="58"/>
      <c r="E127" s="59"/>
      <c r="F127" s="58"/>
      <c r="G127" s="94" t="s">
        <v>222</v>
      </c>
      <c r="H127" s="87">
        <v>49000</v>
      </c>
      <c r="I127" s="61"/>
      <c r="J127" s="117">
        <f t="shared" si="7"/>
        <v>0</v>
      </c>
      <c r="K127" s="119">
        <f t="shared" si="5"/>
        <v>0</v>
      </c>
      <c r="L127" s="120">
        <f t="shared" si="6"/>
        <v>0</v>
      </c>
      <c r="M127" s="1">
        <v>0.08</v>
      </c>
    </row>
    <row r="128" spans="1:13" ht="60" customHeight="1" thickBot="1">
      <c r="A128" s="80">
        <v>110</v>
      </c>
      <c r="B128" s="31" t="s">
        <v>83</v>
      </c>
      <c r="C128" s="52"/>
      <c r="D128" s="53"/>
      <c r="E128" s="54"/>
      <c r="F128" s="53"/>
      <c r="G128" s="89" t="s">
        <v>220</v>
      </c>
      <c r="H128" s="34">
        <v>30</v>
      </c>
      <c r="I128" s="56"/>
      <c r="J128" s="117">
        <f t="shared" si="7"/>
        <v>0</v>
      </c>
      <c r="K128" s="117">
        <f t="shared" si="5"/>
        <v>0</v>
      </c>
      <c r="L128" s="118">
        <f t="shared" si="6"/>
        <v>0</v>
      </c>
      <c r="M128" s="1">
        <v>0.08</v>
      </c>
    </row>
    <row r="129" spans="1:13" ht="60" customHeight="1" thickBot="1">
      <c r="A129" s="80">
        <v>111</v>
      </c>
      <c r="B129" s="31" t="s">
        <v>84</v>
      </c>
      <c r="C129" s="52"/>
      <c r="D129" s="53"/>
      <c r="E129" s="54"/>
      <c r="F129" s="53"/>
      <c r="G129" s="89" t="s">
        <v>220</v>
      </c>
      <c r="H129" s="55">
        <v>1500</v>
      </c>
      <c r="I129" s="56"/>
      <c r="J129" s="117">
        <f t="shared" si="7"/>
        <v>0</v>
      </c>
      <c r="K129" s="117">
        <f t="shared" si="5"/>
        <v>0</v>
      </c>
      <c r="L129" s="118">
        <f t="shared" si="6"/>
        <v>0</v>
      </c>
      <c r="M129" s="1">
        <v>0.08</v>
      </c>
    </row>
    <row r="130" spans="1:13" ht="60" customHeight="1" thickBot="1">
      <c r="A130" s="80">
        <v>112</v>
      </c>
      <c r="B130" s="31" t="s">
        <v>85</v>
      </c>
      <c r="C130" s="52"/>
      <c r="D130" s="53"/>
      <c r="E130" s="54"/>
      <c r="F130" s="53"/>
      <c r="G130" s="31" t="s">
        <v>211</v>
      </c>
      <c r="H130" s="55">
        <v>2360</v>
      </c>
      <c r="I130" s="56"/>
      <c r="J130" s="117">
        <f t="shared" si="7"/>
        <v>0</v>
      </c>
      <c r="K130" s="117">
        <f t="shared" si="5"/>
        <v>0</v>
      </c>
      <c r="L130" s="118">
        <f t="shared" si="6"/>
        <v>0</v>
      </c>
      <c r="M130" s="1">
        <v>0.08</v>
      </c>
    </row>
    <row r="131" spans="1:13" ht="60" customHeight="1" thickBot="1">
      <c r="A131" s="80">
        <v>113</v>
      </c>
      <c r="B131" s="31" t="s">
        <v>86</v>
      </c>
      <c r="C131" s="52"/>
      <c r="D131" s="53"/>
      <c r="E131" s="54"/>
      <c r="F131" s="53"/>
      <c r="G131" s="31" t="s">
        <v>211</v>
      </c>
      <c r="H131" s="34">
        <v>700</v>
      </c>
      <c r="I131" s="56"/>
      <c r="J131" s="117">
        <f t="shared" si="7"/>
        <v>0</v>
      </c>
      <c r="K131" s="117">
        <f t="shared" si="5"/>
        <v>0</v>
      </c>
      <c r="L131" s="118">
        <f t="shared" si="6"/>
        <v>0</v>
      </c>
      <c r="M131" s="1">
        <v>0.08</v>
      </c>
    </row>
    <row r="132" spans="1:13" ht="60" customHeight="1" thickBot="1">
      <c r="A132" s="80">
        <v>114</v>
      </c>
      <c r="B132" s="31" t="s">
        <v>87</v>
      </c>
      <c r="C132" s="52"/>
      <c r="D132" s="53"/>
      <c r="E132" s="54"/>
      <c r="F132" s="53"/>
      <c r="G132" s="31" t="s">
        <v>211</v>
      </c>
      <c r="H132" s="34">
        <v>30</v>
      </c>
      <c r="I132" s="56"/>
      <c r="J132" s="117">
        <f aca="true" t="shared" si="8" ref="J132:J148">H132*I132</f>
        <v>0</v>
      </c>
      <c r="K132" s="117">
        <f t="shared" si="5"/>
        <v>0</v>
      </c>
      <c r="L132" s="118">
        <f t="shared" si="6"/>
        <v>0</v>
      </c>
      <c r="M132" s="1">
        <v>0.08</v>
      </c>
    </row>
    <row r="133" spans="1:13" ht="60" customHeight="1" thickBot="1">
      <c r="A133" s="80">
        <v>115</v>
      </c>
      <c r="B133" s="31" t="s">
        <v>142</v>
      </c>
      <c r="C133" s="52"/>
      <c r="D133" s="53"/>
      <c r="E133" s="54"/>
      <c r="F133" s="53"/>
      <c r="G133" s="31" t="s">
        <v>211</v>
      </c>
      <c r="H133" s="55">
        <v>23790</v>
      </c>
      <c r="I133" s="56"/>
      <c r="J133" s="117">
        <f t="shared" si="8"/>
        <v>0</v>
      </c>
      <c r="K133" s="117">
        <f t="shared" si="5"/>
        <v>0</v>
      </c>
      <c r="L133" s="118">
        <f t="shared" si="6"/>
        <v>0</v>
      </c>
      <c r="M133" s="1">
        <v>0.08</v>
      </c>
    </row>
    <row r="134" spans="1:13" ht="60" customHeight="1" thickBot="1">
      <c r="A134" s="80">
        <v>116</v>
      </c>
      <c r="B134" s="31" t="s">
        <v>143</v>
      </c>
      <c r="C134" s="52"/>
      <c r="D134" s="53"/>
      <c r="E134" s="54"/>
      <c r="F134" s="53"/>
      <c r="G134" s="31" t="s">
        <v>211</v>
      </c>
      <c r="H134" s="34">
        <v>500</v>
      </c>
      <c r="I134" s="56"/>
      <c r="J134" s="117">
        <f t="shared" si="8"/>
        <v>0</v>
      </c>
      <c r="K134" s="117">
        <f t="shared" si="5"/>
        <v>0</v>
      </c>
      <c r="L134" s="118">
        <f t="shared" si="6"/>
        <v>0</v>
      </c>
      <c r="M134" s="1">
        <v>0.08</v>
      </c>
    </row>
    <row r="135" spans="1:13" ht="60" customHeight="1" thickBot="1">
      <c r="A135" s="80">
        <v>117</v>
      </c>
      <c r="B135" s="33" t="s">
        <v>144</v>
      </c>
      <c r="C135" s="158" t="s">
        <v>268</v>
      </c>
      <c r="D135" s="161" t="s">
        <v>269</v>
      </c>
      <c r="E135" s="160" t="s">
        <v>249</v>
      </c>
      <c r="F135" s="159" t="s">
        <v>270</v>
      </c>
      <c r="G135" s="33" t="s">
        <v>19</v>
      </c>
      <c r="H135" s="60">
        <v>75000</v>
      </c>
      <c r="I135" s="61">
        <v>7550</v>
      </c>
      <c r="J135" s="117">
        <f t="shared" si="8"/>
        <v>566250000</v>
      </c>
      <c r="K135" s="119">
        <f t="shared" si="5"/>
        <v>45300000</v>
      </c>
      <c r="L135" s="120">
        <f t="shared" si="6"/>
        <v>611550000</v>
      </c>
      <c r="M135" s="1">
        <v>0.08</v>
      </c>
    </row>
    <row r="136" spans="1:13" ht="60" customHeight="1" thickBot="1">
      <c r="A136" s="80">
        <v>118</v>
      </c>
      <c r="B136" s="31" t="s">
        <v>20</v>
      </c>
      <c r="C136" s="155" t="s">
        <v>251</v>
      </c>
      <c r="D136" s="156" t="s">
        <v>240</v>
      </c>
      <c r="E136" s="157" t="s">
        <v>252</v>
      </c>
      <c r="F136" s="156" t="s">
        <v>253</v>
      </c>
      <c r="G136" s="31" t="s">
        <v>210</v>
      </c>
      <c r="H136" s="55">
        <v>45800</v>
      </c>
      <c r="I136" s="56">
        <v>938.11</v>
      </c>
      <c r="J136" s="117">
        <f t="shared" si="8"/>
        <v>42965438</v>
      </c>
      <c r="K136" s="117">
        <f t="shared" si="5"/>
        <v>3437235.04</v>
      </c>
      <c r="L136" s="118">
        <f t="shared" si="6"/>
        <v>46402673.04</v>
      </c>
      <c r="M136" s="1">
        <v>0.08</v>
      </c>
    </row>
    <row r="137" spans="1:13" ht="60" customHeight="1" thickBot="1">
      <c r="A137" s="80">
        <v>119</v>
      </c>
      <c r="B137" s="31" t="s">
        <v>21</v>
      </c>
      <c r="C137" s="52"/>
      <c r="D137" s="53"/>
      <c r="E137" s="54"/>
      <c r="F137" s="53"/>
      <c r="G137" s="31" t="s">
        <v>9</v>
      </c>
      <c r="H137" s="55">
        <v>111000</v>
      </c>
      <c r="I137" s="56"/>
      <c r="J137" s="117">
        <f t="shared" si="8"/>
        <v>0</v>
      </c>
      <c r="K137" s="117">
        <f t="shared" si="5"/>
        <v>0</v>
      </c>
      <c r="L137" s="118">
        <f t="shared" si="6"/>
        <v>0</v>
      </c>
      <c r="M137" s="1">
        <v>0.08</v>
      </c>
    </row>
    <row r="138" spans="1:13" ht="60" customHeight="1" thickBot="1">
      <c r="A138" s="80">
        <v>120</v>
      </c>
      <c r="B138" s="31" t="s">
        <v>145</v>
      </c>
      <c r="C138" s="52"/>
      <c r="D138" s="53"/>
      <c r="E138" s="54"/>
      <c r="F138" s="53"/>
      <c r="G138" s="31" t="s">
        <v>211</v>
      </c>
      <c r="H138" s="34">
        <v>230</v>
      </c>
      <c r="I138" s="56"/>
      <c r="J138" s="117">
        <f t="shared" si="8"/>
        <v>0</v>
      </c>
      <c r="K138" s="117">
        <f t="shared" si="5"/>
        <v>0</v>
      </c>
      <c r="L138" s="118">
        <f t="shared" si="6"/>
        <v>0</v>
      </c>
      <c r="M138" s="1">
        <v>0.08</v>
      </c>
    </row>
    <row r="139" spans="1:13" ht="60" customHeight="1" thickBot="1">
      <c r="A139" s="80">
        <v>121</v>
      </c>
      <c r="B139" s="34" t="s">
        <v>146</v>
      </c>
      <c r="C139" s="52"/>
      <c r="D139" s="53"/>
      <c r="E139" s="54"/>
      <c r="F139" s="53"/>
      <c r="G139" s="31" t="s">
        <v>211</v>
      </c>
      <c r="H139" s="55">
        <v>39500</v>
      </c>
      <c r="I139" s="56"/>
      <c r="J139" s="117">
        <f t="shared" si="8"/>
        <v>0</v>
      </c>
      <c r="K139" s="117">
        <f t="shared" si="5"/>
        <v>0</v>
      </c>
      <c r="L139" s="118">
        <f t="shared" si="6"/>
        <v>0</v>
      </c>
      <c r="M139" s="1">
        <v>0.08</v>
      </c>
    </row>
    <row r="140" spans="1:13" ht="60" customHeight="1" thickBot="1">
      <c r="A140" s="80">
        <v>122</v>
      </c>
      <c r="B140" s="34" t="s">
        <v>147</v>
      </c>
      <c r="C140" s="52"/>
      <c r="D140" s="53"/>
      <c r="E140" s="54"/>
      <c r="F140" s="53"/>
      <c r="G140" s="31" t="s">
        <v>211</v>
      </c>
      <c r="H140" s="34">
        <v>700</v>
      </c>
      <c r="I140" s="56"/>
      <c r="J140" s="117">
        <f t="shared" si="8"/>
        <v>0</v>
      </c>
      <c r="K140" s="117">
        <f t="shared" si="5"/>
        <v>0</v>
      </c>
      <c r="L140" s="118">
        <f t="shared" si="6"/>
        <v>0</v>
      </c>
      <c r="M140" s="1">
        <v>0.08</v>
      </c>
    </row>
    <row r="141" spans="1:13" ht="60" customHeight="1" thickBot="1">
      <c r="A141" s="80">
        <v>123</v>
      </c>
      <c r="B141" s="34" t="s">
        <v>148</v>
      </c>
      <c r="C141" s="52"/>
      <c r="D141" s="53"/>
      <c r="E141" s="54"/>
      <c r="F141" s="53"/>
      <c r="G141" s="31" t="s">
        <v>211</v>
      </c>
      <c r="H141" s="55">
        <v>7760</v>
      </c>
      <c r="I141" s="56"/>
      <c r="J141" s="117">
        <f t="shared" si="8"/>
        <v>0</v>
      </c>
      <c r="K141" s="117">
        <f t="shared" si="5"/>
        <v>0</v>
      </c>
      <c r="L141" s="118">
        <f t="shared" si="6"/>
        <v>0</v>
      </c>
      <c r="M141" s="1">
        <v>0.08</v>
      </c>
    </row>
    <row r="142" spans="1:13" ht="60" customHeight="1" thickBot="1">
      <c r="A142" s="80">
        <v>124</v>
      </c>
      <c r="B142" s="34" t="s">
        <v>149</v>
      </c>
      <c r="C142" s="52"/>
      <c r="D142" s="53"/>
      <c r="E142" s="54"/>
      <c r="F142" s="53"/>
      <c r="G142" s="31" t="s">
        <v>211</v>
      </c>
      <c r="H142" s="55">
        <v>9000</v>
      </c>
      <c r="I142" s="56"/>
      <c r="J142" s="117">
        <f t="shared" si="8"/>
        <v>0</v>
      </c>
      <c r="K142" s="117">
        <f t="shared" si="5"/>
        <v>0</v>
      </c>
      <c r="L142" s="118">
        <f t="shared" si="6"/>
        <v>0</v>
      </c>
      <c r="M142" s="1">
        <v>0.08</v>
      </c>
    </row>
    <row r="143" spans="1:13" ht="60" customHeight="1" thickBot="1">
      <c r="A143" s="80">
        <v>125</v>
      </c>
      <c r="B143" s="34" t="s">
        <v>150</v>
      </c>
      <c r="C143" s="52"/>
      <c r="D143" s="53"/>
      <c r="E143" s="54"/>
      <c r="F143" s="53"/>
      <c r="G143" s="31" t="s">
        <v>211</v>
      </c>
      <c r="H143" s="55">
        <v>24000</v>
      </c>
      <c r="I143" s="56"/>
      <c r="J143" s="117">
        <f t="shared" si="8"/>
        <v>0</v>
      </c>
      <c r="K143" s="117">
        <f t="shared" si="5"/>
        <v>0</v>
      </c>
      <c r="L143" s="118">
        <f t="shared" si="6"/>
        <v>0</v>
      </c>
      <c r="M143" s="1">
        <v>0.08</v>
      </c>
    </row>
    <row r="144" spans="1:13" ht="60" customHeight="1" thickBot="1">
      <c r="A144" s="80">
        <v>126</v>
      </c>
      <c r="B144" s="34" t="s">
        <v>151</v>
      </c>
      <c r="C144" s="52"/>
      <c r="D144" s="53"/>
      <c r="E144" s="54"/>
      <c r="F144" s="53"/>
      <c r="G144" s="34" t="s">
        <v>10</v>
      </c>
      <c r="H144" s="55">
        <v>3800</v>
      </c>
      <c r="I144" s="56"/>
      <c r="J144" s="117">
        <f t="shared" si="8"/>
        <v>0</v>
      </c>
      <c r="K144" s="117">
        <f t="shared" si="5"/>
        <v>0</v>
      </c>
      <c r="L144" s="118">
        <f t="shared" si="6"/>
        <v>0</v>
      </c>
      <c r="M144" s="1">
        <v>0.08</v>
      </c>
    </row>
    <row r="145" spans="1:13" ht="60" customHeight="1" thickBot="1">
      <c r="A145" s="80">
        <v>127</v>
      </c>
      <c r="B145" s="31" t="s">
        <v>152</v>
      </c>
      <c r="C145" s="52"/>
      <c r="D145" s="53"/>
      <c r="E145" s="54"/>
      <c r="F145" s="53"/>
      <c r="G145" s="31" t="s">
        <v>211</v>
      </c>
      <c r="H145" s="55">
        <v>2100</v>
      </c>
      <c r="I145" s="56"/>
      <c r="J145" s="117">
        <f t="shared" si="8"/>
        <v>0</v>
      </c>
      <c r="K145" s="117">
        <f t="shared" si="5"/>
        <v>0</v>
      </c>
      <c r="L145" s="118">
        <f t="shared" si="6"/>
        <v>0</v>
      </c>
      <c r="M145" s="1">
        <v>0.08</v>
      </c>
    </row>
    <row r="146" spans="1:13" ht="60" customHeight="1">
      <c r="A146" s="172">
        <v>128</v>
      </c>
      <c r="B146" s="175" t="s">
        <v>153</v>
      </c>
      <c r="C146" s="71"/>
      <c r="D146" s="71"/>
      <c r="E146" s="95"/>
      <c r="F146" s="71"/>
      <c r="G146" s="32" t="s">
        <v>211</v>
      </c>
      <c r="H146" s="96">
        <v>6000</v>
      </c>
      <c r="I146" s="97"/>
      <c r="J146" s="121">
        <f t="shared" si="8"/>
        <v>0</v>
      </c>
      <c r="K146" s="190"/>
      <c r="L146" s="191"/>
      <c r="M146" s="1">
        <v>0.08</v>
      </c>
    </row>
    <row r="147" spans="1:13" ht="60" customHeight="1">
      <c r="A147" s="173"/>
      <c r="B147" s="176"/>
      <c r="C147" s="76"/>
      <c r="D147" s="76"/>
      <c r="E147" s="98"/>
      <c r="F147" s="76"/>
      <c r="G147" s="99" t="s">
        <v>211</v>
      </c>
      <c r="H147" s="136">
        <v>3400</v>
      </c>
      <c r="I147" s="100"/>
      <c r="J147" s="122">
        <f t="shared" si="8"/>
        <v>0</v>
      </c>
      <c r="K147" s="211"/>
      <c r="L147" s="212"/>
      <c r="M147" s="1">
        <v>0.08</v>
      </c>
    </row>
    <row r="148" spans="1:13" ht="60" customHeight="1">
      <c r="A148" s="173"/>
      <c r="B148" s="176"/>
      <c r="C148" s="101"/>
      <c r="D148" s="101"/>
      <c r="E148" s="102"/>
      <c r="F148" s="101"/>
      <c r="G148" s="103" t="s">
        <v>211</v>
      </c>
      <c r="H148" s="104">
        <v>4100</v>
      </c>
      <c r="I148" s="105"/>
      <c r="J148" s="129">
        <f t="shared" si="8"/>
        <v>0</v>
      </c>
      <c r="K148" s="192"/>
      <c r="L148" s="193"/>
      <c r="M148" s="1">
        <v>0.08</v>
      </c>
    </row>
    <row r="149" spans="1:13" ht="30" customHeight="1" thickBot="1">
      <c r="A149" s="174"/>
      <c r="B149" s="177"/>
      <c r="C149" s="189" t="s">
        <v>0</v>
      </c>
      <c r="D149" s="189"/>
      <c r="E149" s="189"/>
      <c r="F149" s="189"/>
      <c r="G149" s="189"/>
      <c r="H149" s="189"/>
      <c r="I149" s="189"/>
      <c r="J149" s="125">
        <f>J146+J148+J147</f>
        <v>0</v>
      </c>
      <c r="K149" s="125">
        <f>J149*M149</f>
        <v>0</v>
      </c>
      <c r="L149" s="126">
        <f>J149+K149</f>
        <v>0</v>
      </c>
      <c r="M149" s="1">
        <v>0.08</v>
      </c>
    </row>
    <row r="150" spans="1:13" ht="60" customHeight="1" thickBot="1">
      <c r="A150" s="51">
        <v>129</v>
      </c>
      <c r="B150" s="37" t="s">
        <v>154</v>
      </c>
      <c r="C150" s="53"/>
      <c r="D150" s="53"/>
      <c r="E150" s="54"/>
      <c r="F150" s="53"/>
      <c r="G150" s="39" t="s">
        <v>10</v>
      </c>
      <c r="H150" s="106">
        <v>55728000</v>
      </c>
      <c r="I150" s="107"/>
      <c r="J150" s="131">
        <f>H150*I150</f>
        <v>0</v>
      </c>
      <c r="K150" s="131">
        <f t="shared" si="5"/>
        <v>0</v>
      </c>
      <c r="L150" s="130">
        <f t="shared" si="6"/>
        <v>0</v>
      </c>
      <c r="M150" s="1">
        <v>0.08</v>
      </c>
    </row>
    <row r="151" spans="1:13" ht="60" customHeight="1">
      <c r="A151" s="172">
        <v>130</v>
      </c>
      <c r="B151" s="175" t="s">
        <v>155</v>
      </c>
      <c r="C151" s="71"/>
      <c r="D151" s="71"/>
      <c r="E151" s="95"/>
      <c r="F151" s="71"/>
      <c r="G151" s="32" t="s">
        <v>211</v>
      </c>
      <c r="H151" s="108">
        <v>22000</v>
      </c>
      <c r="I151" s="109"/>
      <c r="J151" s="132">
        <f>H151*I151</f>
        <v>0</v>
      </c>
      <c r="K151" s="190"/>
      <c r="L151" s="191"/>
      <c r="M151" s="1">
        <v>0.08</v>
      </c>
    </row>
    <row r="152" spans="1:13" ht="60" customHeight="1">
      <c r="A152" s="173"/>
      <c r="B152" s="176"/>
      <c r="C152" s="76"/>
      <c r="D152" s="76"/>
      <c r="E152" s="98"/>
      <c r="F152" s="76"/>
      <c r="G152" s="99" t="s">
        <v>211</v>
      </c>
      <c r="H152" s="110">
        <v>18000</v>
      </c>
      <c r="I152" s="111"/>
      <c r="J152" s="129">
        <f>H152*I152</f>
        <v>0</v>
      </c>
      <c r="K152" s="192"/>
      <c r="L152" s="193"/>
      <c r="M152" s="1">
        <v>0.08</v>
      </c>
    </row>
    <row r="153" spans="1:13" ht="30" customHeight="1" thickBot="1">
      <c r="A153" s="178"/>
      <c r="B153" s="176"/>
      <c r="C153" s="189" t="s">
        <v>0</v>
      </c>
      <c r="D153" s="189"/>
      <c r="E153" s="189"/>
      <c r="F153" s="189"/>
      <c r="G153" s="189"/>
      <c r="H153" s="189"/>
      <c r="I153" s="189"/>
      <c r="J153" s="123">
        <f>J152+J151</f>
        <v>0</v>
      </c>
      <c r="K153" s="123">
        <f>J153*M153</f>
        <v>0</v>
      </c>
      <c r="L153" s="124">
        <f>J153+K153</f>
        <v>0</v>
      </c>
      <c r="M153" s="1">
        <v>0.08</v>
      </c>
    </row>
    <row r="154" spans="1:13" ht="60" customHeight="1" thickBot="1">
      <c r="A154" s="51">
        <v>131</v>
      </c>
      <c r="B154" s="38" t="s">
        <v>156</v>
      </c>
      <c r="C154" s="52"/>
      <c r="D154" s="53"/>
      <c r="E154" s="54"/>
      <c r="F154" s="53"/>
      <c r="G154" s="31" t="s">
        <v>211</v>
      </c>
      <c r="H154" s="112">
        <v>6800</v>
      </c>
      <c r="I154" s="107"/>
      <c r="J154" s="131">
        <f>H154*I154</f>
        <v>0</v>
      </c>
      <c r="K154" s="131">
        <f aca="true" t="shared" si="9" ref="K154:K195">J154*M154</f>
        <v>0</v>
      </c>
      <c r="L154" s="130">
        <f aca="true" t="shared" si="10" ref="L154:L195">SUM(J154,K154)</f>
        <v>0</v>
      </c>
      <c r="M154" s="1">
        <v>0.08</v>
      </c>
    </row>
    <row r="155" spans="1:13" ht="60" customHeight="1" thickBot="1">
      <c r="A155" s="51">
        <v>132</v>
      </c>
      <c r="B155" s="39" t="s">
        <v>157</v>
      </c>
      <c r="C155" s="52"/>
      <c r="D155" s="53"/>
      <c r="E155" s="54"/>
      <c r="F155" s="53"/>
      <c r="G155" s="31" t="s">
        <v>211</v>
      </c>
      <c r="H155" s="112">
        <v>8000</v>
      </c>
      <c r="I155" s="107"/>
      <c r="J155" s="131">
        <f>H155*I155</f>
        <v>0</v>
      </c>
      <c r="K155" s="131">
        <f t="shared" si="9"/>
        <v>0</v>
      </c>
      <c r="L155" s="130">
        <f t="shared" si="10"/>
        <v>0</v>
      </c>
      <c r="M155" s="1">
        <v>0.08</v>
      </c>
    </row>
    <row r="156" spans="1:13" ht="60" customHeight="1">
      <c r="A156" s="172">
        <v>133</v>
      </c>
      <c r="B156" s="175" t="s">
        <v>158</v>
      </c>
      <c r="C156" s="71"/>
      <c r="D156" s="71"/>
      <c r="E156" s="95"/>
      <c r="F156" s="71"/>
      <c r="G156" s="113" t="s">
        <v>211</v>
      </c>
      <c r="H156" s="114">
        <v>400</v>
      </c>
      <c r="I156" s="109"/>
      <c r="J156" s="132">
        <f>H156*I156</f>
        <v>0</v>
      </c>
      <c r="K156" s="190"/>
      <c r="L156" s="191"/>
      <c r="M156" s="1">
        <v>0.08</v>
      </c>
    </row>
    <row r="157" spans="1:13" ht="60" customHeight="1">
      <c r="A157" s="173"/>
      <c r="B157" s="176"/>
      <c r="C157" s="76"/>
      <c r="D157" s="76"/>
      <c r="E157" s="98"/>
      <c r="F157" s="76"/>
      <c r="G157" s="99" t="s">
        <v>211</v>
      </c>
      <c r="H157" s="110">
        <v>1200</v>
      </c>
      <c r="I157" s="111"/>
      <c r="J157" s="129">
        <f>H157*I157</f>
        <v>0</v>
      </c>
      <c r="K157" s="192"/>
      <c r="L157" s="193"/>
      <c r="M157" s="1">
        <v>0.08</v>
      </c>
    </row>
    <row r="158" spans="1:13" ht="30" customHeight="1" thickBot="1">
      <c r="A158" s="174"/>
      <c r="B158" s="177"/>
      <c r="C158" s="189" t="s">
        <v>0</v>
      </c>
      <c r="D158" s="189"/>
      <c r="E158" s="189"/>
      <c r="F158" s="189"/>
      <c r="G158" s="189"/>
      <c r="H158" s="189"/>
      <c r="I158" s="189"/>
      <c r="J158" s="125">
        <f>J157+J156</f>
        <v>0</v>
      </c>
      <c r="K158" s="125">
        <f>J158*M158</f>
        <v>0</v>
      </c>
      <c r="L158" s="126">
        <f>J158+K158</f>
        <v>0</v>
      </c>
      <c r="M158" s="1">
        <v>0.08</v>
      </c>
    </row>
    <row r="159" spans="1:13" ht="60" customHeight="1" thickBot="1">
      <c r="A159" s="51">
        <v>134</v>
      </c>
      <c r="B159" s="37" t="s">
        <v>22</v>
      </c>
      <c r="C159" s="53"/>
      <c r="D159" s="53"/>
      <c r="E159" s="54"/>
      <c r="F159" s="53"/>
      <c r="G159" s="31" t="s">
        <v>211</v>
      </c>
      <c r="H159" s="112">
        <v>38750</v>
      </c>
      <c r="I159" s="107"/>
      <c r="J159" s="131">
        <f>H159*I159</f>
        <v>0</v>
      </c>
      <c r="K159" s="131">
        <f t="shared" si="9"/>
        <v>0</v>
      </c>
      <c r="L159" s="130">
        <f t="shared" si="10"/>
        <v>0</v>
      </c>
      <c r="M159" s="1">
        <v>0.08</v>
      </c>
    </row>
    <row r="160" spans="1:13" ht="60" customHeight="1">
      <c r="A160" s="172">
        <v>135</v>
      </c>
      <c r="B160" s="175" t="s">
        <v>159</v>
      </c>
      <c r="C160" s="71"/>
      <c r="D160" s="71"/>
      <c r="E160" s="95"/>
      <c r="F160" s="71"/>
      <c r="G160" s="32" t="s">
        <v>211</v>
      </c>
      <c r="H160" s="108">
        <v>79300</v>
      </c>
      <c r="I160" s="109"/>
      <c r="J160" s="132">
        <f>H160*I160</f>
        <v>0</v>
      </c>
      <c r="K160" s="190"/>
      <c r="L160" s="191"/>
      <c r="M160" s="1">
        <v>0.08</v>
      </c>
    </row>
    <row r="161" spans="1:13" ht="60" customHeight="1">
      <c r="A161" s="173"/>
      <c r="B161" s="176"/>
      <c r="C161" s="101"/>
      <c r="D161" s="101"/>
      <c r="E161" s="102"/>
      <c r="F161" s="101"/>
      <c r="G161" s="115" t="s">
        <v>211</v>
      </c>
      <c r="H161" s="104">
        <v>2300</v>
      </c>
      <c r="I161" s="105"/>
      <c r="J161" s="129">
        <f>H161*I161</f>
        <v>0</v>
      </c>
      <c r="K161" s="192"/>
      <c r="L161" s="193"/>
      <c r="M161" s="1">
        <v>0.08</v>
      </c>
    </row>
    <row r="162" spans="1:13" ht="30" customHeight="1" thickBot="1">
      <c r="A162" s="178"/>
      <c r="B162" s="176"/>
      <c r="C162" s="189" t="s">
        <v>0</v>
      </c>
      <c r="D162" s="189"/>
      <c r="E162" s="189"/>
      <c r="F162" s="189"/>
      <c r="G162" s="189"/>
      <c r="H162" s="189"/>
      <c r="I162" s="189"/>
      <c r="J162" s="123">
        <f>J161+J160</f>
        <v>0</v>
      </c>
      <c r="K162" s="123">
        <f>J162*M162</f>
        <v>0</v>
      </c>
      <c r="L162" s="124">
        <f>J162+K162</f>
        <v>0</v>
      </c>
      <c r="M162" s="1">
        <v>0.08</v>
      </c>
    </row>
    <row r="163" spans="1:13" ht="60" customHeight="1">
      <c r="A163" s="172">
        <v>136</v>
      </c>
      <c r="B163" s="175" t="s">
        <v>160</v>
      </c>
      <c r="C163" s="71"/>
      <c r="D163" s="71"/>
      <c r="E163" s="95"/>
      <c r="F163" s="71"/>
      <c r="G163" s="113" t="s">
        <v>211</v>
      </c>
      <c r="H163" s="108">
        <v>16700</v>
      </c>
      <c r="I163" s="109"/>
      <c r="J163" s="132">
        <f>H163*I163</f>
        <v>0</v>
      </c>
      <c r="K163" s="190"/>
      <c r="L163" s="191"/>
      <c r="M163" s="1">
        <v>0.08</v>
      </c>
    </row>
    <row r="164" spans="1:13" ht="60" customHeight="1">
      <c r="A164" s="173"/>
      <c r="B164" s="176"/>
      <c r="C164" s="101"/>
      <c r="D164" s="101"/>
      <c r="E164" s="102"/>
      <c r="F164" s="101"/>
      <c r="G164" s="103" t="s">
        <v>211</v>
      </c>
      <c r="H164" s="104">
        <v>23500</v>
      </c>
      <c r="I164" s="105"/>
      <c r="J164" s="129">
        <f>H164*I164</f>
        <v>0</v>
      </c>
      <c r="K164" s="192"/>
      <c r="L164" s="193"/>
      <c r="M164" s="1">
        <v>0.08</v>
      </c>
    </row>
    <row r="165" spans="1:13" ht="30" customHeight="1" thickBot="1">
      <c r="A165" s="174"/>
      <c r="B165" s="177"/>
      <c r="C165" s="189" t="s">
        <v>0</v>
      </c>
      <c r="D165" s="189"/>
      <c r="E165" s="189"/>
      <c r="F165" s="189"/>
      <c r="G165" s="189"/>
      <c r="H165" s="189"/>
      <c r="I165" s="189"/>
      <c r="J165" s="125">
        <f>J164+J163</f>
        <v>0</v>
      </c>
      <c r="K165" s="125">
        <f>J165*M165</f>
        <v>0</v>
      </c>
      <c r="L165" s="126">
        <f>J165+K165</f>
        <v>0</v>
      </c>
      <c r="M165" s="1">
        <v>0.08</v>
      </c>
    </row>
    <row r="166" spans="1:13" ht="60" customHeight="1" thickBot="1">
      <c r="A166" s="51">
        <v>137</v>
      </c>
      <c r="B166" s="37" t="s">
        <v>161</v>
      </c>
      <c r="C166" s="53"/>
      <c r="D166" s="53"/>
      <c r="E166" s="54"/>
      <c r="F166" s="53"/>
      <c r="G166" s="31" t="s">
        <v>211</v>
      </c>
      <c r="H166" s="112">
        <v>1080</v>
      </c>
      <c r="I166" s="107"/>
      <c r="J166" s="131">
        <f>H166*I166</f>
        <v>0</v>
      </c>
      <c r="K166" s="131">
        <f t="shared" si="9"/>
        <v>0</v>
      </c>
      <c r="L166" s="130">
        <f t="shared" si="10"/>
        <v>0</v>
      </c>
      <c r="M166" s="1">
        <v>0.08</v>
      </c>
    </row>
    <row r="167" spans="1:13" ht="60" customHeight="1">
      <c r="A167" s="172">
        <v>138</v>
      </c>
      <c r="B167" s="175" t="s">
        <v>162</v>
      </c>
      <c r="C167" s="71"/>
      <c r="D167" s="71"/>
      <c r="E167" s="95"/>
      <c r="F167" s="71"/>
      <c r="G167" s="32" t="s">
        <v>211</v>
      </c>
      <c r="H167" s="108">
        <v>2800</v>
      </c>
      <c r="I167" s="109"/>
      <c r="J167" s="132">
        <f>H167*I167</f>
        <v>0</v>
      </c>
      <c r="K167" s="190"/>
      <c r="L167" s="191"/>
      <c r="M167" s="1">
        <v>0.08</v>
      </c>
    </row>
    <row r="168" spans="1:13" ht="60" customHeight="1">
      <c r="A168" s="173"/>
      <c r="B168" s="176"/>
      <c r="C168" s="101"/>
      <c r="D168" s="101"/>
      <c r="E168" s="102"/>
      <c r="F168" s="101"/>
      <c r="G168" s="115" t="s">
        <v>211</v>
      </c>
      <c r="H168" s="104">
        <v>3800</v>
      </c>
      <c r="I168" s="105"/>
      <c r="J168" s="129">
        <f>H168*I168</f>
        <v>0</v>
      </c>
      <c r="K168" s="192"/>
      <c r="L168" s="193"/>
      <c r="M168" s="1">
        <v>0.08</v>
      </c>
    </row>
    <row r="169" spans="1:13" ht="30" customHeight="1" thickBot="1">
      <c r="A169" s="174"/>
      <c r="B169" s="177"/>
      <c r="C169" s="189" t="s">
        <v>0</v>
      </c>
      <c r="D169" s="189"/>
      <c r="E169" s="189"/>
      <c r="F169" s="189"/>
      <c r="G169" s="189"/>
      <c r="H169" s="189"/>
      <c r="I169" s="189"/>
      <c r="J169" s="125">
        <f>J168+J167</f>
        <v>0</v>
      </c>
      <c r="K169" s="125">
        <f>J169*M169</f>
        <v>0</v>
      </c>
      <c r="L169" s="126">
        <f>J169+K169</f>
        <v>0</v>
      </c>
      <c r="M169" s="1">
        <v>0.08</v>
      </c>
    </row>
    <row r="170" spans="1:13" ht="60" customHeight="1" thickBot="1">
      <c r="A170" s="51">
        <v>139</v>
      </c>
      <c r="B170" s="40" t="s">
        <v>163</v>
      </c>
      <c r="C170" s="53"/>
      <c r="D170" s="53"/>
      <c r="E170" s="54"/>
      <c r="F170" s="53"/>
      <c r="G170" s="31" t="s">
        <v>211</v>
      </c>
      <c r="H170" s="112">
        <v>3800</v>
      </c>
      <c r="I170" s="107"/>
      <c r="J170" s="131">
        <f>H170*I170</f>
        <v>0</v>
      </c>
      <c r="K170" s="131">
        <f t="shared" si="9"/>
        <v>0</v>
      </c>
      <c r="L170" s="130">
        <f t="shared" si="10"/>
        <v>0</v>
      </c>
      <c r="M170" s="1">
        <v>0.08</v>
      </c>
    </row>
    <row r="171" spans="1:13" ht="60" customHeight="1">
      <c r="A171" s="172">
        <v>140</v>
      </c>
      <c r="B171" s="175" t="s">
        <v>164</v>
      </c>
      <c r="C171" s="71"/>
      <c r="D171" s="71"/>
      <c r="E171" s="95"/>
      <c r="F171" s="71"/>
      <c r="G171" s="32" t="s">
        <v>211</v>
      </c>
      <c r="H171" s="108">
        <v>5500</v>
      </c>
      <c r="I171" s="109"/>
      <c r="J171" s="132">
        <f>H171*I171</f>
        <v>0</v>
      </c>
      <c r="K171" s="190"/>
      <c r="L171" s="191"/>
      <c r="M171" s="1">
        <v>0.08</v>
      </c>
    </row>
    <row r="172" spans="1:13" ht="60" customHeight="1">
      <c r="A172" s="173"/>
      <c r="B172" s="176"/>
      <c r="C172" s="101"/>
      <c r="D172" s="101"/>
      <c r="E172" s="102"/>
      <c r="F172" s="101"/>
      <c r="G172" s="115" t="s">
        <v>211</v>
      </c>
      <c r="H172" s="104">
        <v>36300</v>
      </c>
      <c r="I172" s="105"/>
      <c r="J172" s="129">
        <f>H172*I172</f>
        <v>0</v>
      </c>
      <c r="K172" s="192"/>
      <c r="L172" s="193"/>
      <c r="M172" s="1">
        <v>0.08</v>
      </c>
    </row>
    <row r="173" spans="1:13" ht="30" customHeight="1" thickBot="1">
      <c r="A173" s="174"/>
      <c r="B173" s="177"/>
      <c r="C173" s="189" t="s">
        <v>0</v>
      </c>
      <c r="D173" s="189"/>
      <c r="E173" s="189"/>
      <c r="F173" s="189"/>
      <c r="G173" s="189"/>
      <c r="H173" s="189"/>
      <c r="I173" s="189"/>
      <c r="J173" s="125">
        <f>J172+J171</f>
        <v>0</v>
      </c>
      <c r="K173" s="125">
        <f>J173*M173</f>
        <v>0</v>
      </c>
      <c r="L173" s="126">
        <f>J173+K173</f>
        <v>0</v>
      </c>
      <c r="M173" s="1">
        <v>0.08</v>
      </c>
    </row>
    <row r="174" spans="1:13" ht="60" customHeight="1" thickBot="1">
      <c r="A174" s="64">
        <v>141</v>
      </c>
      <c r="B174" s="36" t="s">
        <v>165</v>
      </c>
      <c r="C174" s="53"/>
      <c r="D174" s="53"/>
      <c r="E174" s="54"/>
      <c r="F174" s="53"/>
      <c r="G174" s="31" t="s">
        <v>211</v>
      </c>
      <c r="H174" s="112">
        <v>25000</v>
      </c>
      <c r="I174" s="107"/>
      <c r="J174" s="131">
        <f>H174*I174</f>
        <v>0</v>
      </c>
      <c r="K174" s="131">
        <f t="shared" si="9"/>
        <v>0</v>
      </c>
      <c r="L174" s="130">
        <f t="shared" si="10"/>
        <v>0</v>
      </c>
      <c r="M174" s="1">
        <v>0.08</v>
      </c>
    </row>
    <row r="175" spans="1:13" ht="60" customHeight="1">
      <c r="A175" s="172">
        <v>142</v>
      </c>
      <c r="B175" s="175" t="s">
        <v>166</v>
      </c>
      <c r="C175" s="71"/>
      <c r="D175" s="71"/>
      <c r="E175" s="95"/>
      <c r="F175" s="71"/>
      <c r="G175" s="32" t="s">
        <v>211</v>
      </c>
      <c r="H175" s="108">
        <v>12900</v>
      </c>
      <c r="I175" s="109"/>
      <c r="J175" s="132">
        <f>H175*I175</f>
        <v>0</v>
      </c>
      <c r="K175" s="190"/>
      <c r="L175" s="191"/>
      <c r="M175" s="1">
        <v>0.08</v>
      </c>
    </row>
    <row r="176" spans="1:13" ht="60" customHeight="1">
      <c r="A176" s="173"/>
      <c r="B176" s="176"/>
      <c r="C176" s="101"/>
      <c r="D176" s="101"/>
      <c r="E176" s="102"/>
      <c r="F176" s="101"/>
      <c r="G176" s="115" t="s">
        <v>211</v>
      </c>
      <c r="H176" s="104">
        <v>3900</v>
      </c>
      <c r="I176" s="105"/>
      <c r="J176" s="129">
        <f>H176*I176</f>
        <v>0</v>
      </c>
      <c r="K176" s="192"/>
      <c r="L176" s="193"/>
      <c r="M176" s="1">
        <v>0.08</v>
      </c>
    </row>
    <row r="177" spans="1:13" ht="30" customHeight="1" thickBot="1">
      <c r="A177" s="178"/>
      <c r="B177" s="176"/>
      <c r="C177" s="189" t="s">
        <v>0</v>
      </c>
      <c r="D177" s="189"/>
      <c r="E177" s="189"/>
      <c r="F177" s="189"/>
      <c r="G177" s="189"/>
      <c r="H177" s="189"/>
      <c r="I177" s="189"/>
      <c r="J177" s="123">
        <f>J176+J175</f>
        <v>0</v>
      </c>
      <c r="K177" s="123">
        <f>J177*M177</f>
        <v>0</v>
      </c>
      <c r="L177" s="124">
        <f>J177+K177</f>
        <v>0</v>
      </c>
      <c r="M177" s="1">
        <v>0.08</v>
      </c>
    </row>
    <row r="178" spans="1:13" ht="60" customHeight="1">
      <c r="A178" s="194">
        <v>143</v>
      </c>
      <c r="B178" s="197" t="s">
        <v>167</v>
      </c>
      <c r="C178" s="141"/>
      <c r="D178" s="71"/>
      <c r="E178" s="95"/>
      <c r="F178" s="141"/>
      <c r="G178" s="114" t="s">
        <v>10</v>
      </c>
      <c r="H178" s="142">
        <v>1550000</v>
      </c>
      <c r="I178" s="109"/>
      <c r="J178" s="132">
        <f>H178*I178</f>
        <v>0</v>
      </c>
      <c r="K178" s="201"/>
      <c r="L178" s="202"/>
      <c r="M178" s="1">
        <v>0.08</v>
      </c>
    </row>
    <row r="179" spans="1:13" ht="60" customHeight="1">
      <c r="A179" s="195"/>
      <c r="B179" s="198"/>
      <c r="C179" s="144"/>
      <c r="D179" s="76"/>
      <c r="E179" s="98"/>
      <c r="F179" s="144"/>
      <c r="G179" s="145" t="s">
        <v>10</v>
      </c>
      <c r="H179" s="146">
        <v>1530000</v>
      </c>
      <c r="I179" s="111"/>
      <c r="J179" s="147">
        <f>H179*I179</f>
        <v>0</v>
      </c>
      <c r="K179" s="203"/>
      <c r="L179" s="204"/>
      <c r="M179" s="1">
        <v>0.08</v>
      </c>
    </row>
    <row r="180" spans="1:13" ht="30" customHeight="1" thickBot="1">
      <c r="A180" s="196"/>
      <c r="B180" s="199"/>
      <c r="C180" s="200" t="s">
        <v>0</v>
      </c>
      <c r="D180" s="200"/>
      <c r="E180" s="200"/>
      <c r="F180" s="200"/>
      <c r="G180" s="200"/>
      <c r="H180" s="200"/>
      <c r="I180" s="200"/>
      <c r="J180" s="149">
        <f>J179+J178</f>
        <v>0</v>
      </c>
      <c r="K180" s="149">
        <f>J180*M180</f>
        <v>0</v>
      </c>
      <c r="L180" s="150">
        <f>J180+K180</f>
        <v>0</v>
      </c>
      <c r="M180" s="1">
        <v>0.08</v>
      </c>
    </row>
    <row r="181" spans="1:13" ht="60" customHeight="1" thickBot="1">
      <c r="A181" s="154">
        <v>144</v>
      </c>
      <c r="B181" s="143" t="s">
        <v>88</v>
      </c>
      <c r="C181" s="137"/>
      <c r="D181" s="82"/>
      <c r="E181" s="83"/>
      <c r="F181" s="137"/>
      <c r="G181" s="143" t="s">
        <v>212</v>
      </c>
      <c r="H181" s="138">
        <v>100</v>
      </c>
      <c r="I181" s="139"/>
      <c r="J181" s="140">
        <f aca="true" t="shared" si="11" ref="J181:J220">H181*I181</f>
        <v>0</v>
      </c>
      <c r="K181" s="140">
        <f t="shared" si="9"/>
        <v>0</v>
      </c>
      <c r="L181" s="148">
        <f t="shared" si="10"/>
        <v>0</v>
      </c>
      <c r="M181" s="1">
        <v>0.08</v>
      </c>
    </row>
    <row r="182" spans="1:13" ht="60" customHeight="1" thickBot="1">
      <c r="A182" s="51">
        <v>145</v>
      </c>
      <c r="B182" s="31" t="s">
        <v>89</v>
      </c>
      <c r="C182" s="116"/>
      <c r="D182" s="53"/>
      <c r="E182" s="54"/>
      <c r="F182" s="116"/>
      <c r="G182" s="31" t="s">
        <v>212</v>
      </c>
      <c r="H182" s="39">
        <v>120</v>
      </c>
      <c r="I182" s="107"/>
      <c r="J182" s="131">
        <f t="shared" si="11"/>
        <v>0</v>
      </c>
      <c r="K182" s="131">
        <f t="shared" si="9"/>
        <v>0</v>
      </c>
      <c r="L182" s="130">
        <f t="shared" si="10"/>
        <v>0</v>
      </c>
      <c r="M182" s="1">
        <v>0.08</v>
      </c>
    </row>
    <row r="183" spans="1:13" ht="60" customHeight="1" thickBot="1">
      <c r="A183" s="51">
        <v>146</v>
      </c>
      <c r="B183" s="31" t="s">
        <v>90</v>
      </c>
      <c r="C183" s="116"/>
      <c r="D183" s="53"/>
      <c r="E183" s="54"/>
      <c r="F183" s="116"/>
      <c r="G183" s="31" t="s">
        <v>212</v>
      </c>
      <c r="H183" s="112">
        <v>3190</v>
      </c>
      <c r="I183" s="107"/>
      <c r="J183" s="131">
        <f t="shared" si="11"/>
        <v>0</v>
      </c>
      <c r="K183" s="131">
        <f t="shared" si="9"/>
        <v>0</v>
      </c>
      <c r="L183" s="130">
        <f t="shared" si="10"/>
        <v>0</v>
      </c>
      <c r="M183" s="1">
        <v>0.08</v>
      </c>
    </row>
    <row r="184" spans="1:13" ht="60" customHeight="1" thickBot="1">
      <c r="A184" s="51">
        <v>147</v>
      </c>
      <c r="B184" s="31" t="s">
        <v>91</v>
      </c>
      <c r="C184" s="116"/>
      <c r="D184" s="53"/>
      <c r="E184" s="54"/>
      <c r="F184" s="116"/>
      <c r="G184" s="31" t="s">
        <v>212</v>
      </c>
      <c r="H184" s="39">
        <v>950</v>
      </c>
      <c r="I184" s="107"/>
      <c r="J184" s="131">
        <f t="shared" si="11"/>
        <v>0</v>
      </c>
      <c r="K184" s="131">
        <f t="shared" si="9"/>
        <v>0</v>
      </c>
      <c r="L184" s="130">
        <f t="shared" si="10"/>
        <v>0</v>
      </c>
      <c r="M184" s="1">
        <v>0.08</v>
      </c>
    </row>
    <row r="185" spans="1:13" ht="60" customHeight="1" thickBot="1">
      <c r="A185" s="51">
        <v>148</v>
      </c>
      <c r="B185" s="31" t="s">
        <v>92</v>
      </c>
      <c r="C185" s="162" t="s">
        <v>254</v>
      </c>
      <c r="D185" s="156" t="s">
        <v>230</v>
      </c>
      <c r="E185" s="157" t="s">
        <v>257</v>
      </c>
      <c r="F185" s="162" t="s">
        <v>255</v>
      </c>
      <c r="G185" s="31" t="s">
        <v>211</v>
      </c>
      <c r="H185" s="112">
        <v>2840</v>
      </c>
      <c r="I185" s="107">
        <v>9432.52</v>
      </c>
      <c r="J185" s="131">
        <f t="shared" si="11"/>
        <v>26788356.8</v>
      </c>
      <c r="K185" s="131">
        <f t="shared" si="9"/>
        <v>2143068.544</v>
      </c>
      <c r="L185" s="130">
        <f t="shared" si="10"/>
        <v>28931425.344</v>
      </c>
      <c r="M185" s="1">
        <v>0.08</v>
      </c>
    </row>
    <row r="186" spans="1:13" ht="60" customHeight="1" thickBot="1">
      <c r="A186" s="51">
        <v>149</v>
      </c>
      <c r="B186" s="31" t="s">
        <v>93</v>
      </c>
      <c r="C186" s="162" t="s">
        <v>254</v>
      </c>
      <c r="D186" s="156" t="s">
        <v>230</v>
      </c>
      <c r="E186" s="157" t="s">
        <v>257</v>
      </c>
      <c r="F186" s="162" t="s">
        <v>256</v>
      </c>
      <c r="G186" s="31" t="s">
        <v>211</v>
      </c>
      <c r="H186" s="112">
        <v>2730</v>
      </c>
      <c r="I186" s="107">
        <v>28297.27</v>
      </c>
      <c r="J186" s="131">
        <f t="shared" si="11"/>
        <v>77251547.1</v>
      </c>
      <c r="K186" s="131">
        <f t="shared" si="9"/>
        <v>6180123.767999999</v>
      </c>
      <c r="L186" s="130">
        <f t="shared" si="10"/>
        <v>83431670.868</v>
      </c>
      <c r="M186" s="1">
        <v>0.08</v>
      </c>
    </row>
    <row r="187" spans="1:13" ht="60" customHeight="1" thickBot="1">
      <c r="A187" s="51">
        <v>150</v>
      </c>
      <c r="B187" s="31" t="s">
        <v>94</v>
      </c>
      <c r="C187" s="162" t="s">
        <v>254</v>
      </c>
      <c r="D187" s="156" t="s">
        <v>230</v>
      </c>
      <c r="E187" s="157" t="s">
        <v>257</v>
      </c>
      <c r="F187" s="162" t="s">
        <v>258</v>
      </c>
      <c r="G187" s="31" t="s">
        <v>211</v>
      </c>
      <c r="H187" s="34">
        <v>6</v>
      </c>
      <c r="I187" s="56">
        <v>56594.54</v>
      </c>
      <c r="J187" s="117">
        <f t="shared" si="11"/>
        <v>339567.24</v>
      </c>
      <c r="K187" s="117">
        <f t="shared" si="9"/>
        <v>27165.3792</v>
      </c>
      <c r="L187" s="118">
        <f t="shared" si="10"/>
        <v>366732.6192</v>
      </c>
      <c r="M187" s="1">
        <v>0.08</v>
      </c>
    </row>
    <row r="188" spans="1:13" ht="60" customHeight="1" thickBot="1">
      <c r="A188" s="51">
        <v>151</v>
      </c>
      <c r="B188" s="32" t="s">
        <v>95</v>
      </c>
      <c r="C188" s="57"/>
      <c r="D188" s="58"/>
      <c r="E188" s="59"/>
      <c r="F188" s="58"/>
      <c r="G188" s="31" t="s">
        <v>212</v>
      </c>
      <c r="H188" s="33">
        <v>700</v>
      </c>
      <c r="I188" s="61"/>
      <c r="J188" s="119">
        <f t="shared" si="11"/>
        <v>0</v>
      </c>
      <c r="K188" s="119">
        <f t="shared" si="9"/>
        <v>0</v>
      </c>
      <c r="L188" s="120">
        <f t="shared" si="10"/>
        <v>0</v>
      </c>
      <c r="M188" s="1">
        <v>0.08</v>
      </c>
    </row>
    <row r="189" spans="1:13" ht="60" customHeight="1" thickBot="1">
      <c r="A189" s="51">
        <v>152</v>
      </c>
      <c r="B189" s="31" t="s">
        <v>96</v>
      </c>
      <c r="C189" s="52"/>
      <c r="D189" s="53"/>
      <c r="E189" s="54"/>
      <c r="F189" s="53"/>
      <c r="G189" s="31" t="s">
        <v>212</v>
      </c>
      <c r="H189" s="55">
        <v>4500</v>
      </c>
      <c r="I189" s="56"/>
      <c r="J189" s="117">
        <f t="shared" si="11"/>
        <v>0</v>
      </c>
      <c r="K189" s="117">
        <f t="shared" si="9"/>
        <v>0</v>
      </c>
      <c r="L189" s="118">
        <f t="shared" si="10"/>
        <v>0</v>
      </c>
      <c r="M189" s="1">
        <v>0.08</v>
      </c>
    </row>
    <row r="190" spans="1:13" ht="60" customHeight="1" thickBot="1">
      <c r="A190" s="51">
        <v>153</v>
      </c>
      <c r="B190" s="31" t="s">
        <v>23</v>
      </c>
      <c r="C190" s="52"/>
      <c r="D190" s="53"/>
      <c r="E190" s="54"/>
      <c r="F190" s="53"/>
      <c r="G190" s="31" t="s">
        <v>212</v>
      </c>
      <c r="H190" s="55">
        <v>8600</v>
      </c>
      <c r="I190" s="56"/>
      <c r="J190" s="117">
        <f t="shared" si="11"/>
        <v>0</v>
      </c>
      <c r="K190" s="117">
        <f t="shared" si="9"/>
        <v>0</v>
      </c>
      <c r="L190" s="118">
        <f t="shared" si="10"/>
        <v>0</v>
      </c>
      <c r="M190" s="1">
        <v>0.08</v>
      </c>
    </row>
    <row r="191" spans="1:13" ht="60" customHeight="1" thickBot="1">
      <c r="A191" s="51">
        <v>154</v>
      </c>
      <c r="B191" s="31" t="s">
        <v>24</v>
      </c>
      <c r="C191" s="52"/>
      <c r="D191" s="53"/>
      <c r="E191" s="54"/>
      <c r="F191" s="53"/>
      <c r="G191" s="31" t="s">
        <v>211</v>
      </c>
      <c r="H191" s="55">
        <v>2160</v>
      </c>
      <c r="I191" s="56"/>
      <c r="J191" s="117">
        <f t="shared" si="11"/>
        <v>0</v>
      </c>
      <c r="K191" s="117">
        <f t="shared" si="9"/>
        <v>0</v>
      </c>
      <c r="L191" s="118">
        <f t="shared" si="10"/>
        <v>0</v>
      </c>
      <c r="M191" s="1">
        <v>0.08</v>
      </c>
    </row>
    <row r="192" spans="1:13" ht="60" customHeight="1" thickBot="1">
      <c r="A192" s="51">
        <v>155</v>
      </c>
      <c r="B192" s="31" t="s">
        <v>168</v>
      </c>
      <c r="C192" s="52"/>
      <c r="D192" s="53"/>
      <c r="E192" s="54"/>
      <c r="F192" s="53"/>
      <c r="G192" s="31" t="s">
        <v>210</v>
      </c>
      <c r="H192" s="34">
        <v>330</v>
      </c>
      <c r="I192" s="56"/>
      <c r="J192" s="117">
        <f t="shared" si="11"/>
        <v>0</v>
      </c>
      <c r="K192" s="117">
        <f t="shared" si="9"/>
        <v>0</v>
      </c>
      <c r="L192" s="118">
        <f t="shared" si="10"/>
        <v>0</v>
      </c>
      <c r="M192" s="1">
        <v>0.08</v>
      </c>
    </row>
    <row r="193" spans="1:13" ht="60" customHeight="1" thickBot="1">
      <c r="A193" s="51">
        <v>156</v>
      </c>
      <c r="B193" s="31" t="s">
        <v>169</v>
      </c>
      <c r="C193" s="52"/>
      <c r="D193" s="53"/>
      <c r="E193" s="54"/>
      <c r="F193" s="53"/>
      <c r="G193" s="31" t="s">
        <v>210</v>
      </c>
      <c r="H193" s="55">
        <v>2336000</v>
      </c>
      <c r="I193" s="56"/>
      <c r="J193" s="117">
        <f t="shared" si="11"/>
        <v>0</v>
      </c>
      <c r="K193" s="117">
        <f t="shared" si="9"/>
        <v>0</v>
      </c>
      <c r="L193" s="118">
        <f t="shared" si="10"/>
        <v>0</v>
      </c>
      <c r="M193" s="1">
        <v>0.08</v>
      </c>
    </row>
    <row r="194" spans="1:13" ht="60" customHeight="1" thickBot="1">
      <c r="A194" s="51">
        <v>157</v>
      </c>
      <c r="B194" s="31" t="s">
        <v>170</v>
      </c>
      <c r="C194" s="52"/>
      <c r="D194" s="53"/>
      <c r="E194" s="54"/>
      <c r="F194" s="53"/>
      <c r="G194" s="31" t="s">
        <v>210</v>
      </c>
      <c r="H194" s="55">
        <v>650000</v>
      </c>
      <c r="I194" s="56"/>
      <c r="J194" s="117">
        <f t="shared" si="11"/>
        <v>0</v>
      </c>
      <c r="K194" s="117">
        <f t="shared" si="9"/>
        <v>0</v>
      </c>
      <c r="L194" s="118">
        <f t="shared" si="10"/>
        <v>0</v>
      </c>
      <c r="M194" s="1">
        <v>0.08</v>
      </c>
    </row>
    <row r="195" spans="1:13" ht="60" customHeight="1" thickBot="1">
      <c r="A195" s="51">
        <v>158</v>
      </c>
      <c r="B195" s="34" t="s">
        <v>171</v>
      </c>
      <c r="C195" s="52"/>
      <c r="D195" s="53"/>
      <c r="E195" s="54"/>
      <c r="F195" s="53"/>
      <c r="G195" s="31" t="s">
        <v>211</v>
      </c>
      <c r="H195" s="55">
        <v>190800</v>
      </c>
      <c r="I195" s="56"/>
      <c r="J195" s="117">
        <f t="shared" si="11"/>
        <v>0</v>
      </c>
      <c r="K195" s="117">
        <f t="shared" si="9"/>
        <v>0</v>
      </c>
      <c r="L195" s="118">
        <f t="shared" si="10"/>
        <v>0</v>
      </c>
      <c r="M195" s="1">
        <v>0.08</v>
      </c>
    </row>
    <row r="196" spans="1:13" ht="60" customHeight="1" thickBot="1">
      <c r="A196" s="51">
        <v>159</v>
      </c>
      <c r="B196" s="33" t="s">
        <v>172</v>
      </c>
      <c r="C196" s="57"/>
      <c r="D196" s="58"/>
      <c r="E196" s="59"/>
      <c r="F196" s="58"/>
      <c r="G196" s="31" t="s">
        <v>211</v>
      </c>
      <c r="H196" s="60">
        <v>900</v>
      </c>
      <c r="I196" s="61"/>
      <c r="J196" s="119">
        <f t="shared" si="11"/>
        <v>0</v>
      </c>
      <c r="K196" s="119">
        <f>J196*M196</f>
        <v>0</v>
      </c>
      <c r="L196" s="120">
        <f>SUM(J196,K196)</f>
        <v>0</v>
      </c>
      <c r="M196" s="1">
        <v>0.08</v>
      </c>
    </row>
    <row r="197" spans="1:13" ht="60" customHeight="1" thickBot="1">
      <c r="A197" s="51">
        <v>160</v>
      </c>
      <c r="B197" s="31" t="s">
        <v>25</v>
      </c>
      <c r="C197" s="155" t="s">
        <v>259</v>
      </c>
      <c r="D197" s="156" t="s">
        <v>260</v>
      </c>
      <c r="E197" s="157" t="s">
        <v>261</v>
      </c>
      <c r="F197" s="156" t="s">
        <v>262</v>
      </c>
      <c r="G197" s="31" t="s">
        <v>211</v>
      </c>
      <c r="H197" s="55">
        <v>1260</v>
      </c>
      <c r="I197" s="56">
        <v>26777.42</v>
      </c>
      <c r="J197" s="117">
        <f t="shared" si="11"/>
        <v>33739549.199999996</v>
      </c>
      <c r="K197" s="117">
        <f>J197*M197</f>
        <v>2699163.9359999998</v>
      </c>
      <c r="L197" s="118">
        <f>SUM(J197,K197)</f>
        <v>36438713.13599999</v>
      </c>
      <c r="M197" s="1">
        <v>0.08</v>
      </c>
    </row>
    <row r="198" spans="1:13" ht="60" customHeight="1" thickBot="1">
      <c r="A198" s="51">
        <v>161</v>
      </c>
      <c r="B198" s="31" t="s">
        <v>173</v>
      </c>
      <c r="C198" s="52"/>
      <c r="D198" s="53"/>
      <c r="E198" s="54"/>
      <c r="F198" s="53"/>
      <c r="G198" s="34" t="s">
        <v>214</v>
      </c>
      <c r="H198" s="55">
        <v>10000</v>
      </c>
      <c r="I198" s="56"/>
      <c r="J198" s="117">
        <f t="shared" si="11"/>
        <v>0</v>
      </c>
      <c r="K198" s="117">
        <f>J198*M198</f>
        <v>0</v>
      </c>
      <c r="L198" s="118">
        <f>SUM(J198,K198)</f>
        <v>0</v>
      </c>
      <c r="M198" s="1">
        <v>0.08</v>
      </c>
    </row>
    <row r="199" spans="1:13" ht="60" customHeight="1" thickBot="1">
      <c r="A199" s="51">
        <v>162</v>
      </c>
      <c r="B199" s="31" t="s">
        <v>97</v>
      </c>
      <c r="C199" s="52"/>
      <c r="D199" s="53"/>
      <c r="E199" s="54"/>
      <c r="F199" s="53"/>
      <c r="G199" s="31" t="s">
        <v>210</v>
      </c>
      <c r="H199" s="55">
        <v>56000</v>
      </c>
      <c r="I199" s="56"/>
      <c r="J199" s="117">
        <f t="shared" si="11"/>
        <v>0</v>
      </c>
      <c r="K199" s="117">
        <f aca="true" t="shared" si="12" ref="K199:K206">J199*M199</f>
        <v>0</v>
      </c>
      <c r="L199" s="118">
        <f aca="true" t="shared" si="13" ref="L199:L206">SUM(J199,K199)</f>
        <v>0</v>
      </c>
      <c r="M199" s="1">
        <v>0.08</v>
      </c>
    </row>
    <row r="200" spans="1:13" ht="60" customHeight="1" thickBot="1">
      <c r="A200" s="51">
        <v>163</v>
      </c>
      <c r="B200" s="32" t="s">
        <v>98</v>
      </c>
      <c r="C200" s="57"/>
      <c r="D200" s="58"/>
      <c r="E200" s="59"/>
      <c r="F200" s="58"/>
      <c r="G200" s="31" t="s">
        <v>210</v>
      </c>
      <c r="H200" s="60">
        <v>125000</v>
      </c>
      <c r="I200" s="61"/>
      <c r="J200" s="119">
        <f t="shared" si="11"/>
        <v>0</v>
      </c>
      <c r="K200" s="119">
        <f t="shared" si="12"/>
        <v>0</v>
      </c>
      <c r="L200" s="120">
        <f t="shared" si="13"/>
        <v>0</v>
      </c>
      <c r="M200" s="1">
        <v>0.08</v>
      </c>
    </row>
    <row r="201" spans="1:13" ht="60" customHeight="1" thickBot="1">
      <c r="A201" s="51">
        <v>164</v>
      </c>
      <c r="B201" s="31" t="s">
        <v>99</v>
      </c>
      <c r="C201" s="52"/>
      <c r="D201" s="53"/>
      <c r="E201" s="54"/>
      <c r="F201" s="53"/>
      <c r="G201" s="31" t="s">
        <v>211</v>
      </c>
      <c r="H201" s="55">
        <v>7660</v>
      </c>
      <c r="I201" s="56"/>
      <c r="J201" s="117">
        <f t="shared" si="11"/>
        <v>0</v>
      </c>
      <c r="K201" s="117">
        <f t="shared" si="12"/>
        <v>0</v>
      </c>
      <c r="L201" s="118">
        <f t="shared" si="13"/>
        <v>0</v>
      </c>
      <c r="M201" s="1">
        <v>0.08</v>
      </c>
    </row>
    <row r="202" spans="1:13" ht="60" customHeight="1" thickBot="1">
      <c r="A202" s="51">
        <v>165</v>
      </c>
      <c r="B202" s="31" t="s">
        <v>100</v>
      </c>
      <c r="C202" s="52"/>
      <c r="D202" s="53"/>
      <c r="E202" s="54"/>
      <c r="F202" s="53"/>
      <c r="G202" s="31" t="s">
        <v>211</v>
      </c>
      <c r="H202" s="55">
        <v>8800</v>
      </c>
      <c r="I202" s="56"/>
      <c r="J202" s="117">
        <f t="shared" si="11"/>
        <v>0</v>
      </c>
      <c r="K202" s="117">
        <f t="shared" si="12"/>
        <v>0</v>
      </c>
      <c r="L202" s="118">
        <f t="shared" si="13"/>
        <v>0</v>
      </c>
      <c r="M202" s="1">
        <v>0.08</v>
      </c>
    </row>
    <row r="203" spans="1:13" ht="60" customHeight="1" thickBot="1">
      <c r="A203" s="51">
        <v>166</v>
      </c>
      <c r="B203" s="31" t="s">
        <v>101</v>
      </c>
      <c r="C203" s="52"/>
      <c r="D203" s="53"/>
      <c r="E203" s="54"/>
      <c r="F203" s="53"/>
      <c r="G203" s="31" t="s">
        <v>211</v>
      </c>
      <c r="H203" s="55">
        <v>8660</v>
      </c>
      <c r="I203" s="56"/>
      <c r="J203" s="117">
        <f t="shared" si="11"/>
        <v>0</v>
      </c>
      <c r="K203" s="117">
        <f t="shared" si="12"/>
        <v>0</v>
      </c>
      <c r="L203" s="118">
        <f t="shared" si="13"/>
        <v>0</v>
      </c>
      <c r="M203" s="1">
        <v>0.08</v>
      </c>
    </row>
    <row r="204" spans="1:13" ht="60" customHeight="1" thickBot="1">
      <c r="A204" s="51">
        <v>167</v>
      </c>
      <c r="B204" s="31" t="s">
        <v>174</v>
      </c>
      <c r="C204" s="52"/>
      <c r="D204" s="53"/>
      <c r="E204" s="54"/>
      <c r="F204" s="53"/>
      <c r="G204" s="31" t="s">
        <v>210</v>
      </c>
      <c r="H204" s="55">
        <v>650000</v>
      </c>
      <c r="I204" s="56"/>
      <c r="J204" s="117">
        <f t="shared" si="11"/>
        <v>0</v>
      </c>
      <c r="K204" s="117">
        <f t="shared" si="12"/>
        <v>0</v>
      </c>
      <c r="L204" s="118">
        <f t="shared" si="13"/>
        <v>0</v>
      </c>
      <c r="M204" s="1">
        <v>0.08</v>
      </c>
    </row>
    <row r="205" spans="1:13" ht="60" customHeight="1" thickBot="1">
      <c r="A205" s="51">
        <v>168</v>
      </c>
      <c r="B205" s="32" t="s">
        <v>102</v>
      </c>
      <c r="C205" s="57"/>
      <c r="D205" s="58"/>
      <c r="E205" s="59"/>
      <c r="F205" s="58"/>
      <c r="G205" s="31" t="s">
        <v>210</v>
      </c>
      <c r="H205" s="60">
        <v>79500</v>
      </c>
      <c r="I205" s="61"/>
      <c r="J205" s="119">
        <f t="shared" si="11"/>
        <v>0</v>
      </c>
      <c r="K205" s="119">
        <f t="shared" si="12"/>
        <v>0</v>
      </c>
      <c r="L205" s="120">
        <f t="shared" si="13"/>
        <v>0</v>
      </c>
      <c r="M205" s="1">
        <v>0.08</v>
      </c>
    </row>
    <row r="206" spans="1:13" ht="60" customHeight="1" thickBot="1">
      <c r="A206" s="51">
        <v>169</v>
      </c>
      <c r="B206" s="31" t="s">
        <v>103</v>
      </c>
      <c r="C206" s="52"/>
      <c r="D206" s="53"/>
      <c r="E206" s="54"/>
      <c r="F206" s="53"/>
      <c r="G206" s="31" t="s">
        <v>210</v>
      </c>
      <c r="H206" s="55">
        <v>199000</v>
      </c>
      <c r="I206" s="56"/>
      <c r="J206" s="117">
        <f t="shared" si="11"/>
        <v>0</v>
      </c>
      <c r="K206" s="117">
        <f t="shared" si="12"/>
        <v>0</v>
      </c>
      <c r="L206" s="118">
        <f t="shared" si="13"/>
        <v>0</v>
      </c>
      <c r="M206" s="1">
        <v>0.08</v>
      </c>
    </row>
    <row r="207" spans="1:13" ht="60" customHeight="1" thickBot="1">
      <c r="A207" s="51">
        <v>170</v>
      </c>
      <c r="B207" s="34" t="s">
        <v>175</v>
      </c>
      <c r="C207" s="52"/>
      <c r="D207" s="53"/>
      <c r="E207" s="54"/>
      <c r="F207" s="53"/>
      <c r="G207" s="34" t="s">
        <v>12</v>
      </c>
      <c r="H207" s="86">
        <v>3727000</v>
      </c>
      <c r="I207" s="56"/>
      <c r="J207" s="117">
        <f t="shared" si="11"/>
        <v>0</v>
      </c>
      <c r="K207" s="117">
        <f>J207*M207</f>
        <v>0</v>
      </c>
      <c r="L207" s="118">
        <f>SUM(J207,K207)</f>
        <v>0</v>
      </c>
      <c r="M207" s="1">
        <v>0.08</v>
      </c>
    </row>
    <row r="208" spans="1:13" ht="60" customHeight="1" thickBot="1">
      <c r="A208" s="51">
        <v>171</v>
      </c>
      <c r="B208" s="31" t="s">
        <v>26</v>
      </c>
      <c r="C208" s="52"/>
      <c r="D208" s="53"/>
      <c r="E208" s="54"/>
      <c r="F208" s="53"/>
      <c r="G208" s="31" t="s">
        <v>211</v>
      </c>
      <c r="H208" s="34">
        <v>750</v>
      </c>
      <c r="I208" s="56"/>
      <c r="J208" s="117">
        <f t="shared" si="11"/>
        <v>0</v>
      </c>
      <c r="K208" s="117">
        <f>J208*M208</f>
        <v>0</v>
      </c>
      <c r="L208" s="118">
        <f>SUM(J208,K208)</f>
        <v>0</v>
      </c>
      <c r="M208" s="1">
        <v>0.08</v>
      </c>
    </row>
    <row r="209" spans="1:13" ht="60" customHeight="1" thickBot="1">
      <c r="A209" s="51">
        <v>172</v>
      </c>
      <c r="B209" s="34" t="s">
        <v>176</v>
      </c>
      <c r="C209" s="52"/>
      <c r="D209" s="53"/>
      <c r="E209" s="54"/>
      <c r="F209" s="53"/>
      <c r="G209" s="34" t="s">
        <v>223</v>
      </c>
      <c r="H209" s="55">
        <v>1100</v>
      </c>
      <c r="I209" s="56"/>
      <c r="J209" s="117">
        <f t="shared" si="11"/>
        <v>0</v>
      </c>
      <c r="K209" s="117">
        <f>J209*M209</f>
        <v>0</v>
      </c>
      <c r="L209" s="118">
        <f>SUM(J209,K209)</f>
        <v>0</v>
      </c>
      <c r="M209" s="1">
        <v>0.08</v>
      </c>
    </row>
    <row r="210" spans="1:13" ht="60" customHeight="1" thickBot="1">
      <c r="A210" s="51">
        <v>173</v>
      </c>
      <c r="B210" s="34" t="s">
        <v>177</v>
      </c>
      <c r="C210" s="52"/>
      <c r="D210" s="53"/>
      <c r="E210" s="54"/>
      <c r="F210" s="53"/>
      <c r="G210" s="34" t="s">
        <v>223</v>
      </c>
      <c r="H210" s="55">
        <v>128000</v>
      </c>
      <c r="I210" s="56"/>
      <c r="J210" s="117">
        <f t="shared" si="11"/>
        <v>0</v>
      </c>
      <c r="K210" s="117">
        <f>J210*M210</f>
        <v>0</v>
      </c>
      <c r="L210" s="118">
        <f>SUM(J210,K210)</f>
        <v>0</v>
      </c>
      <c r="M210" s="1">
        <v>0.08</v>
      </c>
    </row>
    <row r="211" spans="1:13" ht="60" customHeight="1" thickBot="1">
      <c r="A211" s="51">
        <v>174</v>
      </c>
      <c r="B211" s="31" t="s">
        <v>27</v>
      </c>
      <c r="C211" s="52"/>
      <c r="D211" s="53"/>
      <c r="E211" s="54"/>
      <c r="F211" s="53"/>
      <c r="G211" s="31" t="s">
        <v>210</v>
      </c>
      <c r="H211" s="55">
        <v>1978000</v>
      </c>
      <c r="I211" s="56"/>
      <c r="J211" s="117">
        <f t="shared" si="11"/>
        <v>0</v>
      </c>
      <c r="K211" s="117">
        <f aca="true" t="shared" si="14" ref="K211:K218">J211*M211</f>
        <v>0</v>
      </c>
      <c r="L211" s="118">
        <f aca="true" t="shared" si="15" ref="L211:L218">SUM(J211,K211)</f>
        <v>0</v>
      </c>
      <c r="M211" s="1">
        <v>0.08</v>
      </c>
    </row>
    <row r="212" spans="1:13" ht="60" customHeight="1" thickBot="1">
      <c r="A212" s="51">
        <v>175</v>
      </c>
      <c r="B212" s="34" t="s">
        <v>29</v>
      </c>
      <c r="C212" s="52"/>
      <c r="D212" s="53"/>
      <c r="E212" s="54"/>
      <c r="F212" s="53"/>
      <c r="G212" s="34" t="s">
        <v>12</v>
      </c>
      <c r="H212" s="55">
        <v>2700</v>
      </c>
      <c r="I212" s="56"/>
      <c r="J212" s="117">
        <f t="shared" si="11"/>
        <v>0</v>
      </c>
      <c r="K212" s="117">
        <f t="shared" si="14"/>
        <v>0</v>
      </c>
      <c r="L212" s="118">
        <f t="shared" si="15"/>
        <v>0</v>
      </c>
      <c r="M212" s="1">
        <v>0.08</v>
      </c>
    </row>
    <row r="213" spans="1:13" ht="60" customHeight="1" thickBot="1">
      <c r="A213" s="51">
        <v>176</v>
      </c>
      <c r="B213" s="33" t="s">
        <v>33</v>
      </c>
      <c r="C213" s="57"/>
      <c r="D213" s="58"/>
      <c r="E213" s="59"/>
      <c r="F213" s="58"/>
      <c r="G213" s="33" t="s">
        <v>12</v>
      </c>
      <c r="H213" s="60">
        <v>842000</v>
      </c>
      <c r="I213" s="61"/>
      <c r="J213" s="119">
        <f t="shared" si="11"/>
        <v>0</v>
      </c>
      <c r="K213" s="119">
        <f t="shared" si="14"/>
        <v>0</v>
      </c>
      <c r="L213" s="120">
        <f t="shared" si="15"/>
        <v>0</v>
      </c>
      <c r="M213" s="1">
        <v>0.08</v>
      </c>
    </row>
    <row r="214" spans="1:13" ht="60" customHeight="1" thickBot="1">
      <c r="A214" s="51">
        <v>177</v>
      </c>
      <c r="B214" s="34" t="s">
        <v>34</v>
      </c>
      <c r="C214" s="155" t="s">
        <v>263</v>
      </c>
      <c r="D214" s="156" t="s">
        <v>266</v>
      </c>
      <c r="E214" s="157" t="s">
        <v>233</v>
      </c>
      <c r="F214" s="162" t="s">
        <v>264</v>
      </c>
      <c r="G214" s="34" t="s">
        <v>12</v>
      </c>
      <c r="H214" s="55">
        <v>296000</v>
      </c>
      <c r="I214" s="56">
        <v>36.7</v>
      </c>
      <c r="J214" s="117">
        <f t="shared" si="11"/>
        <v>10863200</v>
      </c>
      <c r="K214" s="117">
        <f t="shared" si="14"/>
        <v>869056</v>
      </c>
      <c r="L214" s="118">
        <f t="shared" si="15"/>
        <v>11732256</v>
      </c>
      <c r="M214" s="1">
        <v>0.08</v>
      </c>
    </row>
    <row r="215" spans="1:13" ht="60" customHeight="1" thickBot="1">
      <c r="A215" s="51">
        <v>178</v>
      </c>
      <c r="B215" s="34" t="s">
        <v>178</v>
      </c>
      <c r="C215" s="155" t="s">
        <v>265</v>
      </c>
      <c r="D215" s="156" t="s">
        <v>266</v>
      </c>
      <c r="E215" s="157" t="s">
        <v>233</v>
      </c>
      <c r="F215" s="156" t="s">
        <v>267</v>
      </c>
      <c r="G215" s="34" t="s">
        <v>12</v>
      </c>
      <c r="H215" s="55">
        <v>3100000</v>
      </c>
      <c r="I215" s="56">
        <v>13.43</v>
      </c>
      <c r="J215" s="117">
        <f t="shared" si="11"/>
        <v>41633000</v>
      </c>
      <c r="K215" s="117">
        <f t="shared" si="14"/>
        <v>3330640</v>
      </c>
      <c r="L215" s="118">
        <f t="shared" si="15"/>
        <v>44963640</v>
      </c>
      <c r="M215" s="1">
        <v>0.08</v>
      </c>
    </row>
    <row r="216" spans="1:13" ht="60" customHeight="1" thickBot="1">
      <c r="A216" s="51">
        <v>179</v>
      </c>
      <c r="B216" s="34" t="s">
        <v>179</v>
      </c>
      <c r="C216" s="52"/>
      <c r="D216" s="53"/>
      <c r="E216" s="54"/>
      <c r="F216" s="53"/>
      <c r="G216" s="34" t="s">
        <v>12</v>
      </c>
      <c r="H216" s="55">
        <v>6898000</v>
      </c>
      <c r="I216" s="56"/>
      <c r="J216" s="117">
        <f t="shared" si="11"/>
        <v>0</v>
      </c>
      <c r="K216" s="117">
        <f t="shared" si="14"/>
        <v>0</v>
      </c>
      <c r="L216" s="118">
        <f t="shared" si="15"/>
        <v>0</v>
      </c>
      <c r="M216" s="1">
        <v>0.08</v>
      </c>
    </row>
    <row r="217" spans="1:13" ht="60" customHeight="1" thickBot="1">
      <c r="A217" s="51">
        <v>180</v>
      </c>
      <c r="B217" s="34" t="s">
        <v>28</v>
      </c>
      <c r="C217" s="52"/>
      <c r="D217" s="53"/>
      <c r="E217" s="54"/>
      <c r="F217" s="53"/>
      <c r="G217" s="34" t="s">
        <v>12</v>
      </c>
      <c r="H217" s="55">
        <v>6928000</v>
      </c>
      <c r="I217" s="56"/>
      <c r="J217" s="117">
        <f t="shared" si="11"/>
        <v>0</v>
      </c>
      <c r="K217" s="117">
        <f t="shared" si="14"/>
        <v>0</v>
      </c>
      <c r="L217" s="118">
        <f t="shared" si="15"/>
        <v>0</v>
      </c>
      <c r="M217" s="1">
        <v>0.08</v>
      </c>
    </row>
    <row r="218" spans="1:13" ht="60" customHeight="1" thickBot="1">
      <c r="A218" s="51">
        <v>181</v>
      </c>
      <c r="B218" s="34" t="s">
        <v>180</v>
      </c>
      <c r="C218" s="52"/>
      <c r="D218" s="53"/>
      <c r="E218" s="54"/>
      <c r="F218" s="53"/>
      <c r="G218" s="34" t="s">
        <v>12</v>
      </c>
      <c r="H218" s="55">
        <v>242000</v>
      </c>
      <c r="I218" s="56"/>
      <c r="J218" s="117">
        <f t="shared" si="11"/>
        <v>0</v>
      </c>
      <c r="K218" s="117">
        <f t="shared" si="14"/>
        <v>0</v>
      </c>
      <c r="L218" s="118">
        <f t="shared" si="15"/>
        <v>0</v>
      </c>
      <c r="M218" s="1">
        <v>0.08</v>
      </c>
    </row>
    <row r="219" spans="1:13" ht="60" customHeight="1" thickBot="1">
      <c r="A219" s="51">
        <v>182</v>
      </c>
      <c r="B219" s="34" t="s">
        <v>30</v>
      </c>
      <c r="C219" s="52"/>
      <c r="D219" s="53"/>
      <c r="E219" s="54"/>
      <c r="F219" s="53"/>
      <c r="G219" s="34" t="s">
        <v>12</v>
      </c>
      <c r="H219" s="55">
        <v>65200</v>
      </c>
      <c r="I219" s="56"/>
      <c r="J219" s="117">
        <f t="shared" si="11"/>
        <v>0</v>
      </c>
      <c r="K219" s="117">
        <f>J219*M219</f>
        <v>0</v>
      </c>
      <c r="L219" s="118">
        <f>SUM(J219,K219)</f>
        <v>0</v>
      </c>
      <c r="M219" s="1">
        <v>0.08</v>
      </c>
    </row>
    <row r="220" spans="1:13" ht="60" customHeight="1" thickBot="1">
      <c r="A220" s="51">
        <v>183</v>
      </c>
      <c r="B220" s="34" t="s">
        <v>31</v>
      </c>
      <c r="C220" s="52"/>
      <c r="D220" s="53"/>
      <c r="E220" s="54"/>
      <c r="F220" s="53"/>
      <c r="G220" s="34" t="s">
        <v>12</v>
      </c>
      <c r="H220" s="34">
        <v>200</v>
      </c>
      <c r="I220" s="56"/>
      <c r="J220" s="117">
        <f t="shared" si="11"/>
        <v>0</v>
      </c>
      <c r="K220" s="117">
        <f>J220*M220</f>
        <v>0</v>
      </c>
      <c r="L220" s="118">
        <f>SUM(J220,K220)</f>
        <v>0</v>
      </c>
      <c r="M220" s="1">
        <v>0.08</v>
      </c>
    </row>
    <row r="221" spans="1:12" ht="30" customHeight="1" thickBot="1">
      <c r="A221" s="215" t="s">
        <v>224</v>
      </c>
      <c r="B221" s="216"/>
      <c r="C221" s="216"/>
      <c r="D221" s="216"/>
      <c r="E221" s="216"/>
      <c r="F221" s="216"/>
      <c r="G221" s="216"/>
      <c r="H221" s="216"/>
      <c r="I221" s="216"/>
      <c r="J221" s="217"/>
      <c r="K221" s="166">
        <f>SUM(J15:J61)+J64+J67+SUM(J68:J145)+J149+J150+J153+J154+J155+J158+J159+J162+J165+J166+J169+J170+J173+J174+J177+J180+SUM(J181:J220)</f>
        <v>1077226945.1399999</v>
      </c>
      <c r="L221" s="167"/>
    </row>
    <row r="222" spans="1:12" ht="30" customHeight="1" thickBot="1">
      <c r="A222" s="179" t="s">
        <v>208</v>
      </c>
      <c r="B222" s="180"/>
      <c r="C222" s="180"/>
      <c r="D222" s="180"/>
      <c r="E222" s="180"/>
      <c r="F222" s="180"/>
      <c r="G222" s="180"/>
      <c r="H222" s="180"/>
      <c r="I222" s="180"/>
      <c r="J222" s="181"/>
      <c r="K222" s="185">
        <f>SUM(K15:K61)+K64+K67+SUM(K68:K145)+K149+K150+K153+K154+K155+K158+K159+K162+K165+K166+K169+K170+K173+K174+K177+K180+SUM(K181:K220)</f>
        <v>86178155.6112</v>
      </c>
      <c r="L222" s="186"/>
    </row>
    <row r="223" spans="1:12" ht="30" customHeight="1" thickBot="1">
      <c r="A223" s="182" t="s">
        <v>225</v>
      </c>
      <c r="B223" s="183"/>
      <c r="C223" s="183"/>
      <c r="D223" s="183"/>
      <c r="E223" s="183"/>
      <c r="F223" s="183"/>
      <c r="G223" s="183"/>
      <c r="H223" s="183"/>
      <c r="I223" s="183"/>
      <c r="J223" s="184"/>
      <c r="K223" s="187">
        <f>SUM(L15:L61)+L64+L67+SUM(L68:L145)+L149+L150+L153+L154+L155+L158+L162+L165+L166+L169+L173+L174+L177+L180+SUM(L181:L220)</f>
        <v>1163405100.7512</v>
      </c>
      <c r="L223" s="188"/>
    </row>
    <row r="224" spans="2:8" ht="12.75">
      <c r="B224" s="3"/>
      <c r="C224" s="3"/>
      <c r="D224" s="3"/>
      <c r="E224" s="3"/>
      <c r="F224" s="24"/>
      <c r="G224" s="6"/>
      <c r="H224" s="7"/>
    </row>
    <row r="225" spans="1:12" s="18" customFormat="1" ht="15.75">
      <c r="A225" s="13"/>
      <c r="B225" s="151" t="s">
        <v>3</v>
      </c>
      <c r="C225" s="152" t="s">
        <v>229</v>
      </c>
      <c r="D225" s="151"/>
      <c r="E225" s="14"/>
      <c r="F225" s="25"/>
      <c r="G225" s="15"/>
      <c r="H225" s="16"/>
      <c r="I225" s="17"/>
      <c r="J225" s="17"/>
      <c r="K225" s="17"/>
      <c r="L225" s="17"/>
    </row>
    <row r="226" spans="1:12" s="18" customFormat="1" ht="15.75">
      <c r="A226" s="13"/>
      <c r="B226" s="19"/>
      <c r="C226" s="19"/>
      <c r="D226" s="19"/>
      <c r="E226" s="19"/>
      <c r="F226" s="26"/>
      <c r="G226" s="20"/>
      <c r="H226" s="21"/>
      <c r="I226" s="169" t="s">
        <v>227</v>
      </c>
      <c r="J226" s="169"/>
      <c r="K226" s="169"/>
      <c r="L226" s="169"/>
    </row>
    <row r="227" spans="1:12" s="18" customFormat="1" ht="15.75">
      <c r="A227" s="13"/>
      <c r="B227" s="22"/>
      <c r="C227" s="22"/>
      <c r="D227" s="19"/>
      <c r="E227" s="19"/>
      <c r="F227" s="168" t="s">
        <v>226</v>
      </c>
      <c r="G227" s="168"/>
      <c r="H227" s="21"/>
      <c r="I227" s="170"/>
      <c r="J227" s="170"/>
      <c r="K227" s="170"/>
      <c r="L227" s="170"/>
    </row>
    <row r="228" spans="1:12" s="18" customFormat="1" ht="15.75">
      <c r="A228" s="13"/>
      <c r="B228" s="22"/>
      <c r="C228" s="22"/>
      <c r="D228" s="19"/>
      <c r="E228" s="19"/>
      <c r="F228" s="168"/>
      <c r="G228" s="168"/>
      <c r="H228" s="21"/>
      <c r="I228" s="171"/>
      <c r="J228" s="171"/>
      <c r="K228" s="171"/>
      <c r="L228" s="171"/>
    </row>
    <row r="229" spans="1:12" s="18" customFormat="1" ht="15.75">
      <c r="A229" s="13"/>
      <c r="B229" s="19"/>
      <c r="C229" s="19"/>
      <c r="D229" s="19"/>
      <c r="E229" s="19"/>
      <c r="F229" s="26"/>
      <c r="G229" s="20"/>
      <c r="H229" s="21"/>
      <c r="I229" s="17"/>
      <c r="J229" s="17"/>
      <c r="K229" s="17"/>
      <c r="L229" s="17"/>
    </row>
    <row r="230" ht="12.75">
      <c r="K230" s="134"/>
    </row>
  </sheetData>
  <sheetProtection deleteColumns="0" deleteRows="0"/>
  <mergeCells count="67"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8:C8"/>
    <mergeCell ref="A10:B10"/>
    <mergeCell ref="A12:B12"/>
    <mergeCell ref="J10:L10"/>
    <mergeCell ref="J12:M12"/>
    <mergeCell ref="I8:L8"/>
    <mergeCell ref="C158:I158"/>
    <mergeCell ref="C153:I153"/>
    <mergeCell ref="K62:L63"/>
    <mergeCell ref="K65:L66"/>
    <mergeCell ref="K146:L148"/>
    <mergeCell ref="K151:L152"/>
    <mergeCell ref="B146:B149"/>
    <mergeCell ref="K156:L157"/>
    <mergeCell ref="K163:L164"/>
    <mergeCell ref="K160:L161"/>
    <mergeCell ref="A7:C7"/>
    <mergeCell ref="C149:I149"/>
    <mergeCell ref="A151:A153"/>
    <mergeCell ref="B151:B153"/>
    <mergeCell ref="A146:A149"/>
    <mergeCell ref="A65:A67"/>
    <mergeCell ref="B65:B67"/>
    <mergeCell ref="C64:I64"/>
    <mergeCell ref="J9:L9"/>
    <mergeCell ref="J11:L11"/>
    <mergeCell ref="C67:I67"/>
    <mergeCell ref="C162:I162"/>
    <mergeCell ref="A163:A165"/>
    <mergeCell ref="K171:L172"/>
    <mergeCell ref="K167:L168"/>
    <mergeCell ref="K175:L176"/>
    <mergeCell ref="A178:A180"/>
    <mergeCell ref="B178:B180"/>
    <mergeCell ref="C180:I180"/>
    <mergeCell ref="K178:L179"/>
    <mergeCell ref="A175:A177"/>
    <mergeCell ref="B175:B177"/>
    <mergeCell ref="B163:B165"/>
    <mergeCell ref="B171:B173"/>
    <mergeCell ref="C165:I165"/>
    <mergeCell ref="K221:L221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A222:J222"/>
    <mergeCell ref="A223:J223"/>
    <mergeCell ref="K222:L222"/>
    <mergeCell ref="K223:L223"/>
    <mergeCell ref="A171:A173"/>
    <mergeCell ref="C169:I169"/>
    <mergeCell ref="B167:B169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24" t="s">
        <v>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15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</row>
    <row r="6" spans="1:12" ht="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1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ht="1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5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ht="1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ht="1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2" ht="1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ht="15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</row>
    <row r="15" spans="1:12" ht="15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</row>
    <row r="16" spans="1:12" ht="1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1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15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ht="1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2" ht="1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</row>
    <row r="21" spans="1:12" ht="15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</row>
    <row r="22" spans="1:12" ht="1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</row>
    <row r="23" spans="1:12" ht="1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</row>
    <row r="24" spans="1:12" ht="1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</row>
    <row r="25" spans="1:12" ht="1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</row>
    <row r="26" spans="1:12" ht="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</row>
    <row r="27" spans="1:12" ht="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ht="1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2" ht="1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0" spans="1:12" ht="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</row>
    <row r="31" spans="1:12" ht="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</row>
    <row r="32" spans="1:12" ht="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</row>
  </sheetData>
  <sheetProtection password="85F7" sheet="1" objects="1" scenarios="1"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2013-11-12T15:03:32Z</cp:lastPrinted>
  <dcterms:created xsi:type="dcterms:W3CDTF">2013-07-24T11:49:32Z</dcterms:created>
  <dcterms:modified xsi:type="dcterms:W3CDTF">2014-01-13T08:35:37Z</dcterms:modified>
  <cp:category/>
  <cp:version/>
  <cp:contentType/>
  <cp:contentStatus/>
</cp:coreProperties>
</file>