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Koronarni stentovi" sheetId="1" r:id="rId1"/>
  </sheets>
  <definedNames>
    <definedName name="_xlnm._FilterDatabase" localSheetId="0" hidden="1">'Koronarni stentovi'!$A$2:$N$10</definedName>
  </definedNames>
  <calcPr fullCalcOnLoad="1"/>
</workbook>
</file>

<file path=xl/sharedStrings.xml><?xml version="1.0" encoding="utf-8"?>
<sst xmlns="http://schemas.openxmlformats.org/spreadsheetml/2006/main" count="106" uniqueCount="92">
  <si>
    <t>Partija</t>
  </si>
  <si>
    <t>IZABRANI DOBAVLJAČ</t>
  </si>
  <si>
    <t>Jedinica mere</t>
  </si>
  <si>
    <t>PREDMET NABAVKE</t>
  </si>
  <si>
    <t>PROIZVOĐAČ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</si>
  <si>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</si>
  <si>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</si>
  <si>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</si>
  <si>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</si>
  <si>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</si>
  <si>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</si>
  <si>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</si>
  <si>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</si>
  <si>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</si>
  <si>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</si>
  <si>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</si>
  <si>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</si>
  <si>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</si>
  <si>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</si>
  <si>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</si>
  <si>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</si>
  <si>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</si>
  <si>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</si>
  <si>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</si>
  <si>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</si>
  <si>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</si>
  <si>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</si>
  <si>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</si>
  <si>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</si>
  <si>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ŠIFRA</t>
  </si>
  <si>
    <t>MODEL / KOMERCIJALNI NAZIV</t>
  </si>
  <si>
    <t>KATALOŠKI BROJ</t>
  </si>
  <si>
    <t>komad</t>
  </si>
  <si>
    <t>Najniža ponuđena cena</t>
  </si>
  <si>
    <t>STT15001</t>
  </si>
  <si>
    <t>Koronarni stent izrađen od nerđajućeg čelika, sa debljinom žice strut thickness) ≤ 0.0035 inch
(debljina žice se odnosi na stent dijametra 3,0mm)</t>
  </si>
  <si>
    <t>TERUMO, Japan</t>
  </si>
  <si>
    <t>CS-RAxxxxFWG/GWG</t>
  </si>
  <si>
    <t>Koronarni stent izrađen od legure hroma (kobalt ili platina)
sa debljinom žice (strut thickness) ≥ 0.0032 inch
(debljina žice se odnosi na stent dijametra 3,0mm)</t>
  </si>
  <si>
    <t>ABBOTT, SAD</t>
  </si>
  <si>
    <t>Koronarni stent izrađen od nerđajućeg čelika sa biodegradabilnim abluminalnim polimerom, obložen imunosupresivnim lekom koji zaustavlja progresiju ćelijskog ciklusa inhibicijom m-TOR-a</t>
  </si>
  <si>
    <t>Koronarni stent izrađen od legure hroma (kobalt ili platina), sa biodegradabilnim polimerom, obložen imunosupresivnim lekom koji zaustavlja progresiju ćelijskog ciklusa inhibicijom m-TOR-a</t>
  </si>
  <si>
    <t>Koronarni stent izrađen od legure hroma (kobalt ili platina), sa ćelijama zatvorenog ili intermedijernog dizajna (hibridni dizajn), sa permanentnim polimerom, obložen imunosupresivnim lekom koji zaustavlja progresiju ćelijskog ciklusa inhibicijom m-TOR-a</t>
  </si>
  <si>
    <t>Koronarni stent izrađen od legure hroma (kobalt ili platina), sa ćelijama otvorenog dizajna, sa permanentnim polimerom, obložen imunosupresivnim lekom koji zaustavlja progresiju ćelijskog ciklusa inhibicijom m-TOR-a</t>
  </si>
  <si>
    <t>STT15012</t>
  </si>
  <si>
    <t>Koronarni stent izrađen od legure hroma (kobalt ili platina) ili nerđajućeg čelika
 bez polimera, obložen imunosupresivnim lekom koji zaustavlja progresiju ćelijskog ciklusa inhibicijom m-TOR-a</t>
  </si>
  <si>
    <t>ALVIMEDICA, Italija</t>
  </si>
  <si>
    <t>ICLIxxxxx</t>
  </si>
  <si>
    <t>STT15013</t>
  </si>
  <si>
    <t>Bioresorptivni koronarni stent obložen imunosupresivnim lekom koji zaustavlja progresiju ćelijskog ciklusa inhibicijom m-TOR-a</t>
  </si>
  <si>
    <t xml:space="preserve">101246x-xx                 </t>
  </si>
  <si>
    <t xml:space="preserve">Eco Trade BG </t>
  </si>
  <si>
    <t>Hermes System</t>
  </si>
  <si>
    <t>Phoenix Pharma</t>
  </si>
  <si>
    <t>KORONARNI STENTOVI ZA 2015.GODINU</t>
  </si>
  <si>
    <t>404-1-110/15-14</t>
  </si>
  <si>
    <t>Koronarni stentovi za 2015.godinu</t>
  </si>
  <si>
    <t>Oblikovana po partijama, centralizovana</t>
  </si>
  <si>
    <t>Otvoreni</t>
  </si>
  <si>
    <t>Dobra</t>
  </si>
  <si>
    <t>Klasičan sektor</t>
  </si>
  <si>
    <r>
      <rPr>
        <i/>
        <sz val="10"/>
        <color indexed="8"/>
        <rFont val="Arial"/>
        <family val="2"/>
      </rPr>
      <t>Tsunami Gold Coronary Stent System</t>
    </r>
    <r>
      <rPr>
        <sz val="10"/>
        <color indexed="8"/>
        <rFont val="Arial"/>
        <family val="2"/>
      </rPr>
      <t xml:space="preserve"> / Stent sistem, koronarni</t>
    </r>
  </si>
  <si>
    <t>STT15002 i STT15003</t>
  </si>
  <si>
    <r>
      <rPr>
        <i/>
        <sz val="10"/>
        <rFont val="Arial"/>
        <family val="2"/>
      </rPr>
      <t>Integrity Rapid Exchange Coronary Stent System</t>
    </r>
    <r>
      <rPr>
        <sz val="10"/>
        <rFont val="Arial"/>
        <family val="2"/>
      </rPr>
      <t xml:space="preserve"> / Stent, koronarni i Multi-Link Vision ili Mini Vision Coronary Stent System / Tent sistem, koronarni</t>
    </r>
  </si>
  <si>
    <t>MEDTRONIC, SAD  ABBOTT, SAD</t>
  </si>
  <si>
    <t>INTxxxxxX         10078xx--xx</t>
  </si>
  <si>
    <t>Bimed i Hermes System</t>
  </si>
  <si>
    <t>STT15004 i STT15005</t>
  </si>
  <si>
    <r>
      <rPr>
        <i/>
        <sz val="10"/>
        <rFont val="Arial"/>
        <family val="2"/>
      </rPr>
      <t>Nobori Drug Eluting Stent System</t>
    </r>
    <r>
      <rPr>
        <sz val="10"/>
        <rFont val="Arial"/>
        <family val="2"/>
      </rPr>
      <t xml:space="preserve"> / Stent sistem, koronarni, obložen lekom i BioMatrix Flex drug eluting coronary stent system / Koronarni stent sistem sa lekom</t>
    </r>
  </si>
  <si>
    <t>TERUMO, Belgija BIOSENSORS, Švajcarska</t>
  </si>
  <si>
    <t xml:space="preserve">DE-RAxxxxSM / LM   BMX-xxxx                       </t>
  </si>
  <si>
    <t>Eco Trade BG  i Neomedica</t>
  </si>
  <si>
    <t>STT15006   i STT15007</t>
  </si>
  <si>
    <r>
      <rPr>
        <i/>
        <sz val="10"/>
        <rFont val="Arial"/>
        <family val="2"/>
      </rPr>
      <t>Orsiro Sirolimus-Eluting Coronary Stent System</t>
    </r>
    <r>
      <rPr>
        <sz val="10"/>
        <rFont val="Arial"/>
        <family val="2"/>
      </rPr>
      <t xml:space="preserve"> / Koronarni stent sistem obložen lekom i BioMime-Sirolimus Eluting Coronary Stent System / Stent sistem, koronarni, obložen lekom</t>
    </r>
  </si>
  <si>
    <t>BIOTRONIK AG              MERIL LIFE, India</t>
  </si>
  <si>
    <t xml:space="preserve">364xxx              BIOxxxxx, </t>
  </si>
  <si>
    <t>Gosper i Stars Medical</t>
  </si>
  <si>
    <t>STT15008 i STT15009</t>
  </si>
  <si>
    <r>
      <rPr>
        <i/>
        <sz val="10"/>
        <color indexed="8"/>
        <rFont val="Arial"/>
        <family val="2"/>
      </rPr>
      <t>XIENCE V Everolimus Eluting Coronary Stent System</t>
    </r>
    <r>
      <rPr>
        <sz val="10"/>
        <color indexed="8"/>
        <rFont val="Arial"/>
        <family val="2"/>
      </rPr>
      <t xml:space="preserve"> / Stent sistem, koronarni, obložen lekom i Promus PREMIER MONORAIL Everolimus Eluting Platinum Chromium Coronary Stent System / Stent sistem, koronarni, obložen lekom</t>
    </r>
  </si>
  <si>
    <t>ABBOTT, SAD i        BOSTON, SAD</t>
  </si>
  <si>
    <t>10095xx-xx    H74939251xxxxx</t>
  </si>
  <si>
    <t>Hermes System i Vicor</t>
  </si>
  <si>
    <t>Bimed i Vicor</t>
  </si>
  <si>
    <t>RSINTxxxxxX,  H74939184xxxxx</t>
  </si>
  <si>
    <t>MEDTRONIC, SAD  BOSTON, SAD</t>
  </si>
  <si>
    <t>STT15010 i STT15011</t>
  </si>
  <si>
    <r>
      <rPr>
        <i/>
        <sz val="10"/>
        <color indexed="8"/>
        <rFont val="Arial"/>
        <family val="2"/>
      </rPr>
      <t>Resolute Integrity Zotarolimus-Eluting Coronary Stent System</t>
    </r>
    <r>
      <rPr>
        <sz val="10"/>
        <color indexed="8"/>
        <rFont val="Arial"/>
        <family val="2"/>
      </rPr>
      <t xml:space="preserve"> / Stent sistem, koronarni, sa lekom i PROMUS Element&amp;Plus Everolimus-Eluting Coronary Stent System / Koronarni stent sistem obložen lekom </t>
    </r>
  </si>
  <si>
    <r>
      <rPr>
        <i/>
        <sz val="10"/>
        <color indexed="8"/>
        <rFont val="Arial"/>
        <family val="2"/>
      </rPr>
      <t>CRE8</t>
    </r>
    <r>
      <rPr>
        <sz val="10"/>
        <color indexed="8"/>
        <rFont val="Arial"/>
        <family val="2"/>
      </rPr>
      <t xml:space="preserve"> / Stent sistem, koronarni, obložen lekom</t>
    </r>
  </si>
  <si>
    <r>
      <rPr>
        <i/>
        <sz val="10"/>
        <color indexed="8"/>
        <rFont val="Arial"/>
        <family val="2"/>
      </rPr>
      <t>Absorb Bioresorbable Vascular Scaffold System</t>
    </r>
    <r>
      <rPr>
        <sz val="10"/>
        <color indexed="8"/>
        <rFont val="Arial"/>
        <family val="2"/>
      </rPr>
      <t xml:space="preserve"> / Stent, vaskularni, resorptivni, polilaktid, sa lekom</t>
    </r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</si>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</sst>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.00_);_(&quot;$&quot;* \(#,##0.00\);_(&quot;$&quot;* &quot;-&quot;??_);_(@_)"/>
    <numFmt numFmtId="171" formatCode="_(\$* #,##0.00_);_(\$* \(#,##0.00\);_(\$* \-??_);_(@_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sz val="8"/>
      <name val="Tahoma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48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7" fillId="0" borderId="0" xfId="0" applyFont="1" applyAlignment="1">
      <alignment wrapText="1"/>
    </xf>
    <xf numFmtId="0" fontId="5" fillId="33" borderId="10" xfId="0" applyFont="1" applyFill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" fontId="49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4" fontId="50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>
      <alignment horizontal="center" vertical="center" wrapText="1"/>
    </xf>
    <xf numFmtId="0" fontId="4" fillId="0" borderId="10" xfId="57" applyNumberFormat="1" applyFont="1" applyFill="1" applyBorder="1" applyAlignment="1">
      <alignment horizontal="center" vertical="center" wrapText="1"/>
      <protection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3" fontId="4" fillId="7" borderId="10" xfId="56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0" fontId="1" fillId="35" borderId="10" xfId="0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45" fillId="0" borderId="12" xfId="0" applyNumberFormat="1" applyFont="1" applyBorder="1" applyAlignment="1">
      <alignment vertical="center" wrapText="1"/>
    </xf>
    <xf numFmtId="4" fontId="45" fillId="0" borderId="13" xfId="0" applyNumberFormat="1" applyFont="1" applyBorder="1" applyAlignment="1">
      <alignment vertical="center" wrapText="1"/>
    </xf>
    <xf numFmtId="4" fontId="45" fillId="0" borderId="14" xfId="0" applyNumberFormat="1" applyFont="1" applyBorder="1" applyAlignment="1">
      <alignment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4" fontId="45" fillId="33" borderId="10" xfId="0" applyNumberFormat="1" applyFont="1" applyFill="1" applyBorder="1" applyAlignment="1">
      <alignment horizontal="center" vertical="center" wrapText="1"/>
    </xf>
    <xf numFmtId="4" fontId="47" fillId="2" borderId="10" xfId="0" applyNumberFormat="1" applyFont="1" applyFill="1" applyBorder="1" applyAlignment="1">
      <alignment horizontal="center" vertical="center" wrapText="1"/>
    </xf>
    <xf numFmtId="3" fontId="45" fillId="0" borderId="19" xfId="0" applyNumberFormat="1" applyFont="1" applyBorder="1" applyAlignment="1">
      <alignment vertical="center" wrapText="1"/>
    </xf>
    <xf numFmtId="3" fontId="45" fillId="0" borderId="20" xfId="0" applyNumberFormat="1" applyFont="1" applyBorder="1" applyAlignment="1">
      <alignment vertical="center" wrapText="1"/>
    </xf>
    <xf numFmtId="3" fontId="45" fillId="0" borderId="21" xfId="0" applyNumberFormat="1" applyFont="1" applyBorder="1" applyAlignment="1">
      <alignment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wrapText="1"/>
    </xf>
    <xf numFmtId="0" fontId="54" fillId="0" borderId="22" xfId="0" applyFont="1" applyBorder="1" applyAlignment="1">
      <alignment horizontal="center" wrapText="1"/>
    </xf>
    <xf numFmtId="4" fontId="45" fillId="36" borderId="19" xfId="0" applyNumberFormat="1" applyFont="1" applyFill="1" applyBorder="1" applyAlignment="1">
      <alignment horizontal="center" vertical="center" wrapText="1"/>
    </xf>
    <xf numFmtId="4" fontId="45" fillId="36" borderId="23" xfId="0" applyNumberFormat="1" applyFont="1" applyFill="1" applyBorder="1" applyAlignment="1">
      <alignment horizontal="center" vertical="center" wrapText="1"/>
    </xf>
    <xf numFmtId="4" fontId="45" fillId="36" borderId="2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B28" sqref="B28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4" width="29.140625" style="0" customWidth="1"/>
    <col min="5" max="5" width="21.421875" style="0" customWidth="1"/>
    <col min="6" max="6" width="17.7109375" style="0" customWidth="1"/>
    <col min="7" max="7" width="12.28125" style="0" customWidth="1"/>
    <col min="8" max="8" width="15.57421875" style="0" customWidth="1"/>
    <col min="9" max="9" width="17.140625" style="0" customWidth="1"/>
    <col min="10" max="10" width="15.28125" style="0" customWidth="1"/>
    <col min="11" max="11" width="18.8515625" style="0" customWidth="1"/>
    <col min="12" max="12" width="20.00390625" style="0" customWidth="1"/>
    <col min="13" max="13" width="20.8515625" style="0" customWidth="1"/>
    <col min="14" max="14" width="15.00390625" style="0" customWidth="1"/>
  </cols>
  <sheetData>
    <row r="1" spans="1:14" ht="26.25">
      <c r="A1" s="52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8.25">
      <c r="A2" s="2" t="s">
        <v>0</v>
      </c>
      <c r="B2" s="3" t="s">
        <v>29</v>
      </c>
      <c r="C2" s="4" t="s">
        <v>3</v>
      </c>
      <c r="D2" s="6" t="s">
        <v>30</v>
      </c>
      <c r="E2" s="11" t="s">
        <v>4</v>
      </c>
      <c r="F2" s="4" t="s">
        <v>31</v>
      </c>
      <c r="G2" s="11" t="s">
        <v>2</v>
      </c>
      <c r="H2" s="46" t="s">
        <v>5</v>
      </c>
      <c r="I2" s="46" t="s">
        <v>9</v>
      </c>
      <c r="J2" s="11" t="s">
        <v>6</v>
      </c>
      <c r="K2" s="11" t="s">
        <v>8</v>
      </c>
      <c r="L2" s="11" t="s">
        <v>10</v>
      </c>
      <c r="M2" s="5" t="s">
        <v>1</v>
      </c>
      <c r="N2" s="5" t="s">
        <v>7</v>
      </c>
    </row>
    <row r="3" spans="1:14" ht="76.5">
      <c r="A3" s="33">
        <v>1</v>
      </c>
      <c r="B3" s="21" t="s">
        <v>34</v>
      </c>
      <c r="C3" s="22" t="s">
        <v>35</v>
      </c>
      <c r="D3" s="23" t="s">
        <v>61</v>
      </c>
      <c r="E3" s="24" t="s">
        <v>36</v>
      </c>
      <c r="F3" s="23" t="s">
        <v>37</v>
      </c>
      <c r="G3" s="25" t="s">
        <v>32</v>
      </c>
      <c r="H3" s="20">
        <v>10000</v>
      </c>
      <c r="I3" s="47">
        <v>9990</v>
      </c>
      <c r="J3" s="19"/>
      <c r="K3" s="20">
        <f aca="true" t="shared" si="0" ref="K3:K10">J3*H3</f>
        <v>0</v>
      </c>
      <c r="L3" s="36">
        <f aca="true" t="shared" si="1" ref="L3:L10">J3*I3</f>
        <v>0</v>
      </c>
      <c r="M3" s="37" t="s">
        <v>51</v>
      </c>
      <c r="N3" s="1">
        <v>1</v>
      </c>
    </row>
    <row r="4" spans="1:14" ht="76.5">
      <c r="A4" s="34">
        <v>3</v>
      </c>
      <c r="B4" s="21" t="s">
        <v>62</v>
      </c>
      <c r="C4" s="26" t="s">
        <v>38</v>
      </c>
      <c r="D4" s="27" t="s">
        <v>63</v>
      </c>
      <c r="E4" s="28" t="s">
        <v>64</v>
      </c>
      <c r="F4" s="24" t="s">
        <v>65</v>
      </c>
      <c r="G4" s="25" t="s">
        <v>32</v>
      </c>
      <c r="H4" s="20">
        <v>11500</v>
      </c>
      <c r="I4" s="47">
        <v>11495</v>
      </c>
      <c r="J4" s="19"/>
      <c r="K4" s="20">
        <f t="shared" si="0"/>
        <v>0</v>
      </c>
      <c r="L4" s="36">
        <f t="shared" si="1"/>
        <v>0</v>
      </c>
      <c r="M4" s="23" t="s">
        <v>66</v>
      </c>
      <c r="N4" s="1">
        <v>2</v>
      </c>
    </row>
    <row r="5" spans="1:14" ht="89.25">
      <c r="A5" s="33">
        <v>4</v>
      </c>
      <c r="B5" s="21" t="s">
        <v>67</v>
      </c>
      <c r="C5" s="30" t="s">
        <v>40</v>
      </c>
      <c r="D5" s="27" t="s">
        <v>68</v>
      </c>
      <c r="E5" s="24" t="s">
        <v>69</v>
      </c>
      <c r="F5" s="24" t="s">
        <v>70</v>
      </c>
      <c r="G5" s="25" t="s">
        <v>32</v>
      </c>
      <c r="H5" s="20">
        <v>44500</v>
      </c>
      <c r="I5" s="47">
        <v>44500</v>
      </c>
      <c r="J5" s="19"/>
      <c r="K5" s="20">
        <f t="shared" si="0"/>
        <v>0</v>
      </c>
      <c r="L5" s="36">
        <f t="shared" si="1"/>
        <v>0</v>
      </c>
      <c r="M5" s="37" t="s">
        <v>71</v>
      </c>
      <c r="N5" s="1">
        <v>2</v>
      </c>
    </row>
    <row r="6" spans="1:14" ht="89.25">
      <c r="A6" s="35">
        <v>5</v>
      </c>
      <c r="B6" s="21" t="s">
        <v>72</v>
      </c>
      <c r="C6" s="26" t="s">
        <v>41</v>
      </c>
      <c r="D6" s="27" t="s">
        <v>73</v>
      </c>
      <c r="E6" s="28" t="s">
        <v>74</v>
      </c>
      <c r="F6" s="31" t="s">
        <v>75</v>
      </c>
      <c r="G6" s="25" t="s">
        <v>32</v>
      </c>
      <c r="H6" s="20">
        <v>44500</v>
      </c>
      <c r="I6" s="47">
        <v>38300</v>
      </c>
      <c r="J6" s="19"/>
      <c r="K6" s="20">
        <f t="shared" si="0"/>
        <v>0</v>
      </c>
      <c r="L6" s="36">
        <f t="shared" si="1"/>
        <v>0</v>
      </c>
      <c r="M6" s="23" t="s">
        <v>76</v>
      </c>
      <c r="N6" s="1">
        <v>2</v>
      </c>
    </row>
    <row r="7" spans="1:14" ht="114.75">
      <c r="A7" s="34">
        <v>6</v>
      </c>
      <c r="B7" s="21" t="s">
        <v>77</v>
      </c>
      <c r="C7" s="32" t="s">
        <v>42</v>
      </c>
      <c r="D7" s="37" t="s">
        <v>78</v>
      </c>
      <c r="E7" s="29" t="s">
        <v>79</v>
      </c>
      <c r="F7" s="24" t="s">
        <v>80</v>
      </c>
      <c r="G7" s="25" t="s">
        <v>32</v>
      </c>
      <c r="H7" s="20">
        <v>44500</v>
      </c>
      <c r="I7" s="47">
        <v>44495</v>
      </c>
      <c r="J7" s="19"/>
      <c r="K7" s="20">
        <f t="shared" si="0"/>
        <v>0</v>
      </c>
      <c r="L7" s="36">
        <f t="shared" si="1"/>
        <v>0</v>
      </c>
      <c r="M7" s="37" t="s">
        <v>81</v>
      </c>
      <c r="N7" s="1">
        <v>1</v>
      </c>
    </row>
    <row r="8" spans="1:14" ht="102">
      <c r="A8" s="34">
        <v>7</v>
      </c>
      <c r="B8" s="21" t="s">
        <v>85</v>
      </c>
      <c r="C8" s="32" t="s">
        <v>43</v>
      </c>
      <c r="D8" s="37" t="s">
        <v>86</v>
      </c>
      <c r="E8" s="28" t="s">
        <v>84</v>
      </c>
      <c r="F8" s="24" t="s">
        <v>83</v>
      </c>
      <c r="G8" s="25" t="s">
        <v>32</v>
      </c>
      <c r="H8" s="20">
        <v>44500</v>
      </c>
      <c r="I8" s="47">
        <v>44495</v>
      </c>
      <c r="J8" s="19"/>
      <c r="K8" s="20">
        <f t="shared" si="0"/>
        <v>0</v>
      </c>
      <c r="L8" s="36">
        <f t="shared" si="1"/>
        <v>0</v>
      </c>
      <c r="M8" s="23" t="s">
        <v>82</v>
      </c>
      <c r="N8" s="1">
        <v>1</v>
      </c>
    </row>
    <row r="9" spans="1:14" ht="89.25">
      <c r="A9" s="34">
        <v>8</v>
      </c>
      <c r="B9" s="21" t="s">
        <v>44</v>
      </c>
      <c r="C9" s="23" t="s">
        <v>45</v>
      </c>
      <c r="D9" s="23" t="s">
        <v>87</v>
      </c>
      <c r="E9" s="24" t="s">
        <v>46</v>
      </c>
      <c r="F9" s="24" t="s">
        <v>47</v>
      </c>
      <c r="G9" s="25" t="s">
        <v>32</v>
      </c>
      <c r="H9" s="20">
        <v>44500</v>
      </c>
      <c r="I9" s="47">
        <v>44487</v>
      </c>
      <c r="J9" s="19"/>
      <c r="K9" s="20">
        <f t="shared" si="0"/>
        <v>0</v>
      </c>
      <c r="L9" s="36">
        <f t="shared" si="1"/>
        <v>0</v>
      </c>
      <c r="M9" s="37" t="s">
        <v>53</v>
      </c>
      <c r="N9" s="1">
        <v>2</v>
      </c>
    </row>
    <row r="10" spans="1:14" ht="63.75">
      <c r="A10" s="34">
        <v>9</v>
      </c>
      <c r="B10" s="21" t="s">
        <v>48</v>
      </c>
      <c r="C10" s="23" t="s">
        <v>49</v>
      </c>
      <c r="D10" s="23" t="s">
        <v>88</v>
      </c>
      <c r="E10" s="28" t="s">
        <v>39</v>
      </c>
      <c r="F10" s="24" t="s">
        <v>50</v>
      </c>
      <c r="G10" s="25" t="s">
        <v>32</v>
      </c>
      <c r="H10" s="20">
        <v>160000</v>
      </c>
      <c r="I10" s="47">
        <v>159950</v>
      </c>
      <c r="J10" s="19"/>
      <c r="K10" s="20">
        <f t="shared" si="0"/>
        <v>0</v>
      </c>
      <c r="L10" s="36">
        <f t="shared" si="1"/>
        <v>0</v>
      </c>
      <c r="M10" s="37" t="s">
        <v>52</v>
      </c>
      <c r="N10" s="1">
        <v>2</v>
      </c>
    </row>
    <row r="11" spans="1:14" ht="13.5" thickBot="1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5"/>
      <c r="L11" s="15"/>
      <c r="M11" s="7"/>
      <c r="N11" s="7"/>
    </row>
    <row r="12" spans="1:14" ht="36">
      <c r="A12" s="13"/>
      <c r="B12" s="8"/>
      <c r="C12" s="9"/>
      <c r="D12" s="10"/>
      <c r="E12" s="10"/>
      <c r="F12" s="13"/>
      <c r="G12" s="13"/>
      <c r="H12" s="13"/>
      <c r="I12" s="13"/>
      <c r="J12" s="14"/>
      <c r="K12" s="42" t="s">
        <v>8</v>
      </c>
      <c r="L12" s="43" t="s">
        <v>10</v>
      </c>
      <c r="M12" s="44" t="s">
        <v>11</v>
      </c>
      <c r="N12" s="45"/>
    </row>
    <row r="13" spans="1:14" ht="39" thickBot="1">
      <c r="A13" s="7"/>
      <c r="B13" s="16" t="s">
        <v>12</v>
      </c>
      <c r="C13" s="12" t="s">
        <v>55</v>
      </c>
      <c r="D13" s="10"/>
      <c r="E13" s="16" t="s">
        <v>22</v>
      </c>
      <c r="F13" s="38" t="s">
        <v>89</v>
      </c>
      <c r="G13" s="10"/>
      <c r="H13" s="10"/>
      <c r="I13" s="10"/>
      <c r="J13" s="10"/>
      <c r="K13" s="39">
        <f>SUBTOTAL(9,K3:K10)</f>
        <v>0</v>
      </c>
      <c r="L13" s="41">
        <f>SUBTOTAL(9,L3:L10)</f>
        <v>0</v>
      </c>
      <c r="M13" s="40">
        <f>L13*1.1</f>
        <v>0</v>
      </c>
      <c r="N13" s="7"/>
    </row>
    <row r="14" spans="1:14" ht="13.5" thickBot="1">
      <c r="A14" s="7"/>
      <c r="B14" s="10"/>
      <c r="C14" s="10"/>
      <c r="D14" s="10"/>
      <c r="E14" s="10"/>
      <c r="F14" s="10"/>
      <c r="G14" s="10"/>
      <c r="H14" s="10"/>
      <c r="I14" s="10"/>
      <c r="J14" s="10"/>
      <c r="K14" s="54" t="s">
        <v>21</v>
      </c>
      <c r="L14" s="55"/>
      <c r="M14" s="56"/>
      <c r="N14" s="7"/>
    </row>
    <row r="15" spans="1:14" ht="26.25" thickBot="1">
      <c r="A15" s="7"/>
      <c r="B15" s="16" t="s">
        <v>13</v>
      </c>
      <c r="C15" s="17" t="s">
        <v>57</v>
      </c>
      <c r="D15" s="10"/>
      <c r="E15" s="16" t="s">
        <v>23</v>
      </c>
      <c r="F15" s="38" t="s">
        <v>90</v>
      </c>
      <c r="G15" s="10"/>
      <c r="H15" s="10"/>
      <c r="I15" s="10"/>
      <c r="J15" s="10"/>
      <c r="K15" s="48">
        <f>K13/1000</f>
        <v>0</v>
      </c>
      <c r="L15" s="49">
        <f>L13/1000</f>
        <v>0</v>
      </c>
      <c r="M15" s="50">
        <f>M13/1000</f>
        <v>0</v>
      </c>
      <c r="N15" s="7"/>
    </row>
    <row r="16" spans="1:14" ht="12.7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7"/>
      <c r="N16" s="7"/>
    </row>
    <row r="17" spans="1:14" ht="25.5">
      <c r="A17" s="7"/>
      <c r="B17" s="16" t="s">
        <v>15</v>
      </c>
      <c r="C17" s="17" t="s">
        <v>58</v>
      </c>
      <c r="D17" s="10"/>
      <c r="E17" s="16" t="s">
        <v>24</v>
      </c>
      <c r="F17" s="38" t="s">
        <v>90</v>
      </c>
      <c r="G17" s="10"/>
      <c r="H17" s="10"/>
      <c r="I17" s="10"/>
      <c r="J17" s="10"/>
      <c r="K17" s="10"/>
      <c r="L17" s="10"/>
      <c r="M17" s="7"/>
      <c r="N17" s="7"/>
    </row>
    <row r="18" spans="1:14" ht="12.75">
      <c r="A18" s="7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7"/>
      <c r="N18" s="7"/>
    </row>
    <row r="19" spans="1:14" ht="25.5">
      <c r="A19" s="7"/>
      <c r="B19" s="16" t="s">
        <v>14</v>
      </c>
      <c r="C19" s="17" t="s">
        <v>59</v>
      </c>
      <c r="D19" s="10"/>
      <c r="E19" s="16" t="s">
        <v>26</v>
      </c>
      <c r="F19" s="38" t="s">
        <v>90</v>
      </c>
      <c r="G19" s="10"/>
      <c r="H19" s="10"/>
      <c r="I19" s="10"/>
      <c r="J19" s="10"/>
      <c r="K19" s="16" t="s">
        <v>19</v>
      </c>
      <c r="L19" s="51">
        <f>SUBTOTAL(101,N3:N10)</f>
        <v>1.625</v>
      </c>
      <c r="M19" s="7"/>
      <c r="N19" s="7"/>
    </row>
    <row r="20" spans="1:14" ht="12.75">
      <c r="A20" s="7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7"/>
      <c r="N20" s="7"/>
    </row>
    <row r="21" spans="1:14" ht="25.5">
      <c r="A21" s="7"/>
      <c r="B21" s="16" t="s">
        <v>16</v>
      </c>
      <c r="C21" s="12" t="s">
        <v>60</v>
      </c>
      <c r="D21" s="10"/>
      <c r="E21" s="16" t="s">
        <v>25</v>
      </c>
      <c r="F21" s="38" t="s">
        <v>90</v>
      </c>
      <c r="G21" s="10"/>
      <c r="H21" s="10"/>
      <c r="I21" s="10"/>
      <c r="J21" s="10"/>
      <c r="K21" s="16" t="s">
        <v>20</v>
      </c>
      <c r="L21" s="24" t="s">
        <v>33</v>
      </c>
      <c r="M21" s="7"/>
      <c r="N21" s="7"/>
    </row>
    <row r="22" spans="1:14" ht="12.7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7"/>
      <c r="N22" s="7"/>
    </row>
    <row r="23" spans="1:14" ht="25.5">
      <c r="A23" s="7"/>
      <c r="B23" s="16" t="s">
        <v>17</v>
      </c>
      <c r="C23" s="12" t="s">
        <v>56</v>
      </c>
      <c r="D23" s="10"/>
      <c r="E23" s="16" t="s">
        <v>27</v>
      </c>
      <c r="F23" s="38" t="s">
        <v>90</v>
      </c>
      <c r="G23" s="10"/>
      <c r="H23" s="10"/>
      <c r="I23" s="10"/>
      <c r="J23" s="10"/>
      <c r="K23" s="10"/>
      <c r="L23" s="10"/>
      <c r="M23" s="7"/>
      <c r="N23" s="7"/>
    </row>
    <row r="24" spans="1:14" ht="12.7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7"/>
      <c r="N24" s="7"/>
    </row>
    <row r="25" spans="1:14" ht="25.5">
      <c r="A25" s="7"/>
      <c r="B25" s="16" t="s">
        <v>18</v>
      </c>
      <c r="C25" s="18">
        <v>33600000</v>
      </c>
      <c r="D25" s="10"/>
      <c r="E25" s="16" t="s">
        <v>28</v>
      </c>
      <c r="F25" s="38" t="s">
        <v>90</v>
      </c>
      <c r="G25" s="10"/>
      <c r="H25" s="10"/>
      <c r="I25" s="10"/>
      <c r="J25" s="10"/>
      <c r="K25" s="10"/>
      <c r="L25" s="10"/>
      <c r="M25" s="7"/>
      <c r="N25" s="7"/>
    </row>
    <row r="26" spans="1:14" ht="12.75">
      <c r="A26" s="7"/>
      <c r="B26" s="8"/>
      <c r="C26" s="9"/>
      <c r="D26" s="10"/>
      <c r="E26" s="10"/>
      <c r="F26" s="7"/>
      <c r="G26" s="10"/>
      <c r="H26" s="10"/>
      <c r="I26" s="10"/>
      <c r="J26" s="10"/>
      <c r="K26" s="10"/>
      <c r="L26" s="10"/>
      <c r="M26" s="7"/>
      <c r="N26" s="7"/>
    </row>
    <row r="27" spans="1:14" ht="12.75">
      <c r="A27" s="7"/>
      <c r="B27" s="8"/>
      <c r="C27" s="9"/>
      <c r="D27" s="10"/>
      <c r="E27" s="10"/>
      <c r="F27" s="7"/>
      <c r="G27" s="10"/>
      <c r="H27" s="10"/>
      <c r="I27" s="10"/>
      <c r="J27" s="10"/>
      <c r="K27" s="10"/>
      <c r="L27" s="10"/>
      <c r="M27" s="7"/>
      <c r="N27" s="7"/>
    </row>
    <row r="28" spans="1:14" ht="14.25">
      <c r="A28" s="7"/>
      <c r="B28" s="57" t="s">
        <v>91</v>
      </c>
      <c r="C28" s="9"/>
      <c r="D28" s="10"/>
      <c r="E28" s="10"/>
      <c r="F28" s="7"/>
      <c r="G28" s="10"/>
      <c r="H28" s="10"/>
      <c r="I28" s="10"/>
      <c r="J28" s="10"/>
      <c r="K28" s="10"/>
      <c r="L28" s="10"/>
      <c r="M28" s="7"/>
      <c r="N28" s="7"/>
    </row>
  </sheetData>
  <sheetProtection/>
  <autoFilter ref="A2:N10"/>
  <mergeCells count="2">
    <mergeCell ref="A1:N1"/>
    <mergeCell ref="K14:M1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2015-09-29T07:11:33Z</dcterms:modified>
  <cp:category/>
  <cp:version/>
  <cp:contentType/>
  <cp:contentStatus/>
</cp:coreProperties>
</file>