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Lekovi sa B liste" sheetId="1" r:id="rId1"/>
  </sheets>
  <definedNames>
    <definedName name="_xlnm._FilterDatabase" localSheetId="0" hidden="1">'Lekovi sa B liste'!$A$2:$O$211</definedName>
  </definedNames>
  <calcPr fullCalcOnLoad="1"/>
</workbook>
</file>

<file path=xl/sharedStrings.xml><?xml version="1.0" encoding="utf-8"?>
<sst xmlns="http://schemas.openxmlformats.org/spreadsheetml/2006/main" count="1723" uniqueCount="917">
  <si>
    <t>rastvor za injekciju u napunjenom injekcionom špricu</t>
  </si>
  <si>
    <t>prašak za koncentrat za rastvor za infuziju</t>
  </si>
  <si>
    <t>komad</t>
  </si>
  <si>
    <t>film tableta</t>
  </si>
  <si>
    <t>prašak za rastvor za injekciju</t>
  </si>
  <si>
    <t>rastvor za infuziju</t>
  </si>
  <si>
    <t>koncentrat za rastvor za infuziju</t>
  </si>
  <si>
    <t>Wyeth Pharmaceuticals</t>
  </si>
  <si>
    <t>prašak i rastvarač za rastvor za injekciju</t>
  </si>
  <si>
    <t>PharmaSwiss d.o.o.</t>
  </si>
  <si>
    <t>Partija</t>
  </si>
  <si>
    <t>JKL</t>
  </si>
  <si>
    <t>injekcioni špric</t>
  </si>
  <si>
    <t>Farmalogist</t>
  </si>
  <si>
    <t>IZABRANI DOBAVLJAČ</t>
  </si>
  <si>
    <t>Inpharm Co</t>
  </si>
  <si>
    <t>PharmaSwiss</t>
  </si>
  <si>
    <t>Roche</t>
  </si>
  <si>
    <t>Jedinica mere</t>
  </si>
  <si>
    <t>Adoc</t>
  </si>
  <si>
    <t>ZAŠTIĆENI NAZIV LEKA</t>
  </si>
  <si>
    <t>PREDMET NABAVKE</t>
  </si>
  <si>
    <t>FARRMACEUTSKI OBLIK</t>
  </si>
  <si>
    <t>PROIZVOĐAČ</t>
  </si>
  <si>
    <t>PAKOVANJE I JAČINA LEKA</t>
  </si>
  <si>
    <t>bočica</t>
  </si>
  <si>
    <t>Erma</t>
  </si>
  <si>
    <t>Phoenix Pharma</t>
  </si>
  <si>
    <t>Vega</t>
  </si>
  <si>
    <t>rastvor za
injekciju/infuziju</t>
  </si>
  <si>
    <t>Ino-pharm</t>
  </si>
  <si>
    <t>ertapenem natrijum</t>
  </si>
  <si>
    <t>0029780</t>
  </si>
  <si>
    <t>imipenem, cilastatin</t>
  </si>
  <si>
    <t>0029506</t>
  </si>
  <si>
    <t>kaspofungin, 50 mg</t>
  </si>
  <si>
    <t>0327560</t>
  </si>
  <si>
    <t>kaspofungin, 70 mg</t>
  </si>
  <si>
    <t>0327561</t>
  </si>
  <si>
    <t>rokuronijum bromid</t>
  </si>
  <si>
    <t>0082052</t>
  </si>
  <si>
    <t>Esmeron®</t>
  </si>
  <si>
    <t>SCHERING-PLOUGH; N.V. ORGANON</t>
  </si>
  <si>
    <t>rastvor za injekciju</t>
  </si>
  <si>
    <t>50mg/5ml</t>
  </si>
  <si>
    <t>metronidazol</t>
  </si>
  <si>
    <t>0029784</t>
  </si>
  <si>
    <t>B. Braun Melsungen AG Nemačka; B. Braun Medical SA Španija</t>
  </si>
  <si>
    <t>B Braun</t>
  </si>
  <si>
    <t>albumin, 250 ml 5%</t>
  </si>
  <si>
    <t>0179350</t>
  </si>
  <si>
    <t>Octapharma pharmazeutika produktionsges.M.B.H</t>
  </si>
  <si>
    <t>albumin, 50 ml 20%</t>
  </si>
  <si>
    <t>0179190</t>
  </si>
  <si>
    <t>0179351</t>
  </si>
  <si>
    <t>0179315</t>
  </si>
  <si>
    <t>0179188</t>
  </si>
  <si>
    <t>0179360</t>
  </si>
  <si>
    <t>CSL Behring GMBH</t>
  </si>
  <si>
    <t>Baxter AG</t>
  </si>
  <si>
    <t xml:space="preserve">Biotest Pharma GMBH; </t>
  </si>
  <si>
    <t>Beohem-3</t>
  </si>
  <si>
    <t>alteplaza</t>
  </si>
  <si>
    <t>0064130</t>
  </si>
  <si>
    <t>Boehringer Ingelheim Pharma GMBH&amp;CO.KG. Nemacka, Biberach an der Riss, Birkendorfer str.65</t>
  </si>
  <si>
    <t>tenekteplaza</t>
  </si>
  <si>
    <t>0064060</t>
  </si>
  <si>
    <t>Boehringer Ingelheim</t>
  </si>
  <si>
    <t>poraktant alfa</t>
  </si>
  <si>
    <t>0119150</t>
  </si>
  <si>
    <t>CUROSURF</t>
  </si>
  <si>
    <t>Chiesi Farmaceutici S.P.A; Chiesi Pharmaceuticals GmbH, Italija; Austrija</t>
  </si>
  <si>
    <t>suspenzija za endotraheopulmonalno ukapavanje</t>
  </si>
  <si>
    <t>120 mg/1,5 ml</t>
  </si>
  <si>
    <t>tigeciklin</t>
  </si>
  <si>
    <t>0029781</t>
  </si>
  <si>
    <t>TYGACIL</t>
  </si>
  <si>
    <t>prašak za rastvor za infuziju</t>
  </si>
  <si>
    <t>bočica, 10 po 50 mg</t>
  </si>
  <si>
    <t>omeprazol</t>
  </si>
  <si>
    <t>0122120</t>
  </si>
  <si>
    <t>OMEPROL</t>
  </si>
  <si>
    <t>Sofarimex-Industria Quimica E Farmaceutica</t>
  </si>
  <si>
    <t>bočica, 1 po 40 mg</t>
  </si>
  <si>
    <t>dalteparin- natrijum, 2500 i.j.</t>
  </si>
  <si>
    <t>0062210</t>
  </si>
  <si>
    <t>FRAGMIN</t>
  </si>
  <si>
    <t>Pfizer Manufacturing Belgium NV</t>
  </si>
  <si>
    <t>napunjen injekcioni špric,10 po 2500 i.j./0.2 ml</t>
  </si>
  <si>
    <t>dalteparin- natrijum, 5000 i.j.</t>
  </si>
  <si>
    <t>0062211</t>
  </si>
  <si>
    <t>napunjen injekcioni špric,10 po 5000 i.j./0.2 ml</t>
  </si>
  <si>
    <t>enoksaparin, 4000 i.j./0,4 ml</t>
  </si>
  <si>
    <t>0062206</t>
  </si>
  <si>
    <t>CLEXANE</t>
  </si>
  <si>
    <t>Sanofi Winthrop Industrie; Chinoin Pharmaceutical Chemical Works Co.Ltd.</t>
  </si>
  <si>
    <t>napunjen injekcioni špric sa iglom, 10 po 0,4 ml (4000 i.j./0,4 ml)</t>
  </si>
  <si>
    <t>enoksaparin, 6000 i.j./0,6 ml</t>
  </si>
  <si>
    <t>0062207</t>
  </si>
  <si>
    <t>napunjen injekcioni špric sa iglom, 10 po 0,6 ml (6000 i.j./0,6 ml)</t>
  </si>
  <si>
    <t>enoksaparin, 8000 i.j./0,8 ml</t>
  </si>
  <si>
    <t>0062208</t>
  </si>
  <si>
    <t>napunjen injekcioni špric sa iglom, 10 po 0,8 ml (8000 i.j./0,8 ml)</t>
  </si>
  <si>
    <t>nadroparin kalcijum, 3800 i.j./0,4 ml</t>
  </si>
  <si>
    <t>0062400</t>
  </si>
  <si>
    <t>FRAXIPARINE</t>
  </si>
  <si>
    <t>Glaxo Wellcome Production</t>
  </si>
  <si>
    <t>napunjen injekcioni špric, 10 po 0,4 ml (3800 i.j./0,4 ml)</t>
  </si>
  <si>
    <t>nadroparin kalcijum, 5700 i.j./0,6 ml</t>
  </si>
  <si>
    <t>0062302</t>
  </si>
  <si>
    <t>napunjen injekcioni špric, 10 po 0,6 ml (5700 i.j./0,6 ml)</t>
  </si>
  <si>
    <t>traneksaminska kiselina</t>
  </si>
  <si>
    <t>0065040</t>
  </si>
  <si>
    <t>TRANEXAMIC MEDOCHEMIE</t>
  </si>
  <si>
    <t>Medochemie Ltd.</t>
  </si>
  <si>
    <t>rastvor za injekciju/infuziju</t>
  </si>
  <si>
    <t>ampula, 10 po 5 ml (500 mg/5 ml)</t>
  </si>
  <si>
    <t xml:space="preserve">oktreotid, 0,1 mg </t>
  </si>
  <si>
    <t>0049190</t>
  </si>
  <si>
    <t>SANDOSTATIN</t>
  </si>
  <si>
    <t>Novartis Pharma Stein AG</t>
  </si>
  <si>
    <t>ampula, 5 po 1 ml (0,1 mg/ml)</t>
  </si>
  <si>
    <t xml:space="preserve">oktreotid,10 mg </t>
  </si>
  <si>
    <t>0049195</t>
  </si>
  <si>
    <t>SANDOSTATIN LAR</t>
  </si>
  <si>
    <t>prašak i rastvarač za suspenziju za injekciju</t>
  </si>
  <si>
    <t>bočica i rastvarač u napunjenom injekcionom špricu, 1 po 10 mg/2,5 ml</t>
  </si>
  <si>
    <t xml:space="preserve">oktreotid, 20 mg </t>
  </si>
  <si>
    <t>0049196</t>
  </si>
  <si>
    <t>bočica i rastvarač u napunjenom injekcionom špricu, 1 po 20 mg/2,5 ml</t>
  </si>
  <si>
    <t xml:space="preserve">oktreotid, 30 mg </t>
  </si>
  <si>
    <t>0049197</t>
  </si>
  <si>
    <t>bočica i rastvarač u napunjenom injekcionom špricu, 1 po 30 mg/2,5 ml</t>
  </si>
  <si>
    <t>lanreotid, 90 mg</t>
  </si>
  <si>
    <t>0049232</t>
  </si>
  <si>
    <t>SOMATULINE AUTOGEL</t>
  </si>
  <si>
    <t>Ipsen Pharma Biotech</t>
  </si>
  <si>
    <t>napunjen injekcioni špric,1 po 90 mg</t>
  </si>
  <si>
    <t>lanreotid,120 mg</t>
  </si>
  <si>
    <t>0049233</t>
  </si>
  <si>
    <t>napunjen injekcioni špric,1 po 120 mg</t>
  </si>
  <si>
    <t>ampicilin</t>
  </si>
  <si>
    <t>ampicilin, sulbaktam</t>
  </si>
  <si>
    <t>0021357</t>
  </si>
  <si>
    <t>AMPISULCILLIN</t>
  </si>
  <si>
    <t>Zdravlje a.d.</t>
  </si>
  <si>
    <t>bočica staklena, 10 po 1,5 g (1000mg + 500mg)</t>
  </si>
  <si>
    <t>amoksicilin, klavulanska kiselina</t>
  </si>
  <si>
    <t>cefuroksim, 750 mg</t>
  </si>
  <si>
    <t>cefuroksim, 1500 mg</t>
  </si>
  <si>
    <t>cefotaksim</t>
  </si>
  <si>
    <t>0321983</t>
  </si>
  <si>
    <t>CEFOTAXIM MEDOCHEMIE</t>
  </si>
  <si>
    <t>prašak za rastvor za injekciju/infuziju</t>
  </si>
  <si>
    <t>bočica staklena, 10 po 1 g</t>
  </si>
  <si>
    <t>meropenem, 500 mg</t>
  </si>
  <si>
    <t>gentamicin, 80 mg</t>
  </si>
  <si>
    <t>0024552</t>
  </si>
  <si>
    <t>GENTAMICIN</t>
  </si>
  <si>
    <t>Galenika a.d.</t>
  </si>
  <si>
    <t>ampula, 10 po 2 ml (80 mg/2 ml)</t>
  </si>
  <si>
    <t>amikacin, 500 mg</t>
  </si>
  <si>
    <t>vorikonazol, 200 mg</t>
  </si>
  <si>
    <t>0327534</t>
  </si>
  <si>
    <t>VFEND</t>
  </si>
  <si>
    <t>Pfizer PGM</t>
  </si>
  <si>
    <t>1 po 200 mg</t>
  </si>
  <si>
    <t>vorikonazol, tableta 50 mg</t>
  </si>
  <si>
    <t>1327530</t>
  </si>
  <si>
    <t>Pfizer Manufacturing Deutschland GmbH</t>
  </si>
  <si>
    <t>blister, 10 po 50 mg</t>
  </si>
  <si>
    <t>tableta</t>
  </si>
  <si>
    <t>vorikonazol, tableta 200 mg</t>
  </si>
  <si>
    <t>1327532</t>
  </si>
  <si>
    <t>blister, 10 po 200 mg</t>
  </si>
  <si>
    <t>aciklovir</t>
  </si>
  <si>
    <t>0328252</t>
  </si>
  <si>
    <t>0328270</t>
  </si>
  <si>
    <t>0328251</t>
  </si>
  <si>
    <t>MEDOVIR</t>
  </si>
  <si>
    <t xml:space="preserve"> ZOVIRAX</t>
  </si>
  <si>
    <t>filgrastim, 30000000 i.j.</t>
  </si>
  <si>
    <t>ciklosporin</t>
  </si>
  <si>
    <t>0014111</t>
  </si>
  <si>
    <t>SANDIMMUN</t>
  </si>
  <si>
    <t>ampula,10 po 250 mg/5 ml (50 mg/ml)</t>
  </si>
  <si>
    <t>diklofenak, supozitorija 50 mg</t>
  </si>
  <si>
    <t>5162445</t>
  </si>
  <si>
    <t>DIKLOFEN</t>
  </si>
  <si>
    <t>supozitorija</t>
  </si>
  <si>
    <t>10 po 50 mg</t>
  </si>
  <si>
    <t>suksametonijum</t>
  </si>
  <si>
    <t>0082320</t>
  </si>
  <si>
    <t>MIDARINE</t>
  </si>
  <si>
    <t>GlaxoSmithKline Manufacturing S.P.A.</t>
  </si>
  <si>
    <t>100 po 2 ml (100 mg/2 ml)</t>
  </si>
  <si>
    <t>atrakurijum besilat, 25 mg</t>
  </si>
  <si>
    <t>0082290</t>
  </si>
  <si>
    <t>TRACRIUM</t>
  </si>
  <si>
    <t>GlaxoSmithKline Manufacturing SPA</t>
  </si>
  <si>
    <t>5 po 25 mg/2,5 ml</t>
  </si>
  <si>
    <t>atrakurijum besilat, 50 mg</t>
  </si>
  <si>
    <t>0082291</t>
  </si>
  <si>
    <t>5 po 50 mg/5 ml</t>
  </si>
  <si>
    <t>0069135</t>
  </si>
  <si>
    <t>0069130</t>
  </si>
  <si>
    <t>NEUPOGEN</t>
  </si>
  <si>
    <t>ZARZIO</t>
  </si>
  <si>
    <t>NIVESTIM</t>
  </si>
  <si>
    <t>cisatrakurijum, 5 mg</t>
  </si>
  <si>
    <t>0082410</t>
  </si>
  <si>
    <t>NIMBEX</t>
  </si>
  <si>
    <t>GlaxoSmithKline Manufacturing S.P.A.; Aspen Bad Oldesloe GmbH</t>
  </si>
  <si>
    <t>ampula, 5 po 2,5 ml (2 mg/ml)</t>
  </si>
  <si>
    <t>remifentanil</t>
  </si>
  <si>
    <t>0087621</t>
  </si>
  <si>
    <t>ULTIVA</t>
  </si>
  <si>
    <t>Glaxo Operations UK Limited</t>
  </si>
  <si>
    <t>bočica staklena, 5 po 2 mg/5 ml</t>
  </si>
  <si>
    <t>lidokain, 35 mg 1%</t>
  </si>
  <si>
    <t>0081222</t>
  </si>
  <si>
    <t>LIDOKAIN-HLORID 1%</t>
  </si>
  <si>
    <t>ampula, 10 po 3,5 ml (35 mg)</t>
  </si>
  <si>
    <t>metamizol natrijum</t>
  </si>
  <si>
    <t>diazepam</t>
  </si>
  <si>
    <t>0071123</t>
  </si>
  <si>
    <t>BENSEDIN</t>
  </si>
  <si>
    <t>10 po 10 mg/2 ml</t>
  </si>
  <si>
    <t>neostigmin metilsulfat</t>
  </si>
  <si>
    <t>0088065</t>
  </si>
  <si>
    <t>NEOSTIGMINE</t>
  </si>
  <si>
    <t>Cooper S.A.</t>
  </si>
  <si>
    <t>ampula, 50 po 1 ml (2,5 mg/ml)</t>
  </si>
  <si>
    <t>0086418</t>
  </si>
  <si>
    <t xml:space="preserve">NOVALGETOL, </t>
  </si>
  <si>
    <t>ANALGIN</t>
  </si>
  <si>
    <t>Galenika a.d.,</t>
  </si>
  <si>
    <t xml:space="preserve"> Alkaloid a.d.</t>
  </si>
  <si>
    <t xml:space="preserve">rastvor za injekciju, </t>
  </si>
  <si>
    <t xml:space="preserve">ampula, 50 po 2,5 g/5 ml, </t>
  </si>
  <si>
    <t>ampula 50 po 2,5 g/5 ml</t>
  </si>
  <si>
    <t>0086431</t>
  </si>
  <si>
    <t>fentanil</t>
  </si>
  <si>
    <t>0087555</t>
  </si>
  <si>
    <t>FENTANYL</t>
  </si>
  <si>
    <t>GLAXOSMITHKLINE MANUFACTURING</t>
  </si>
  <si>
    <t>0,5 mg/10ml</t>
  </si>
  <si>
    <t>alfentanil</t>
  </si>
  <si>
    <t>0087575</t>
  </si>
  <si>
    <t>RAPIFEN</t>
  </si>
  <si>
    <t>0,5 mg/ ml</t>
  </si>
  <si>
    <t>sufentanil</t>
  </si>
  <si>
    <t>0087171</t>
  </si>
  <si>
    <t>SUFENTA FORTE</t>
  </si>
  <si>
    <t>0,25 mg/ 5 ml</t>
  </si>
  <si>
    <t>etomidat</t>
  </si>
  <si>
    <t>0080300</t>
  </si>
  <si>
    <t>HYPNOMIDATE</t>
  </si>
  <si>
    <t>2 mg/ ml</t>
  </si>
  <si>
    <t>risperidon, 25 mg</t>
  </si>
  <si>
    <t>0070925</t>
  </si>
  <si>
    <t>RISPOLEPT CONSTA</t>
  </si>
  <si>
    <t>CILAG AG</t>
  </si>
  <si>
    <t>25 mg/ 2 ml</t>
  </si>
  <si>
    <t>risperidon, 37,5 mg</t>
  </si>
  <si>
    <t>0070926</t>
  </si>
  <si>
    <t>37,5 mg/ 2 ml</t>
  </si>
  <si>
    <t>risperidon, 50 mg</t>
  </si>
  <si>
    <t>0070927</t>
  </si>
  <si>
    <t>50 mg/ 2 ml</t>
  </si>
  <si>
    <t>gvožđe (III) hidroksid saharoza kompleks</t>
  </si>
  <si>
    <t>0060250</t>
  </si>
  <si>
    <t>FERROVIN</t>
  </si>
  <si>
    <t>Rafarm S.A, Grčka</t>
  </si>
  <si>
    <t>koncentrat za rastvor za injekciju/infuziju</t>
  </si>
  <si>
    <t>propofol, 200 mg</t>
  </si>
  <si>
    <t>propofol, 500 mg</t>
  </si>
  <si>
    <t>propofol, 1000 mg</t>
  </si>
  <si>
    <t xml:space="preserve">0080421 </t>
  </si>
  <si>
    <t>0080431</t>
  </si>
  <si>
    <t xml:space="preserve">PROPOFOL 1% Fresenius </t>
  </si>
  <si>
    <t>PROPOFOL LIPURO 1%</t>
  </si>
  <si>
    <t xml:space="preserve">Fresenius Kabi Austria Gmbh, Austrija                         </t>
  </si>
  <si>
    <t>B. Braun Melsungen AG, Nemačka</t>
  </si>
  <si>
    <t xml:space="preserve">emulzija za injekciju/infuziju </t>
  </si>
  <si>
    <t>emulzija za injekciju/infuziju</t>
  </si>
  <si>
    <t>500mg/50ml</t>
  </si>
  <si>
    <t xml:space="preserve"> 500mg/50ml</t>
  </si>
  <si>
    <t xml:space="preserve">0080420 </t>
  </si>
  <si>
    <t>0080432</t>
  </si>
  <si>
    <t>200mg/20ml</t>
  </si>
  <si>
    <t xml:space="preserve"> 200mg/20ml</t>
  </si>
  <si>
    <t xml:space="preserve">0080423 </t>
  </si>
  <si>
    <t>0080430</t>
  </si>
  <si>
    <t xml:space="preserve">1000mg/100ml </t>
  </si>
  <si>
    <t>1000mg/100ml</t>
  </si>
  <si>
    <t>midazolam, 5 mg</t>
  </si>
  <si>
    <t>0071838</t>
  </si>
  <si>
    <t>MIDAZOLAM PANPHARMA</t>
  </si>
  <si>
    <t>ROTEXMEDICA GMBH ARZNEIMITTELWERK</t>
  </si>
  <si>
    <t>Rstvor za injekciju</t>
  </si>
  <si>
    <t>5mg/5ml</t>
  </si>
  <si>
    <t>midazolam, 15 mg</t>
  </si>
  <si>
    <t>0071839</t>
  </si>
  <si>
    <t>15mg/3ml</t>
  </si>
  <si>
    <t>Licentis</t>
  </si>
  <si>
    <t>diklofenak, tableta 100 mg</t>
  </si>
  <si>
    <t>tableta sa modifikovanim oslobađanjem - tableta sa produženim oslobađanjem</t>
  </si>
  <si>
    <t>1162442</t>
  </si>
  <si>
    <t xml:space="preserve">1162193 </t>
  </si>
  <si>
    <t xml:space="preserve">DIKLOFENAK </t>
  </si>
  <si>
    <t>100mg</t>
  </si>
  <si>
    <t xml:space="preserve">100mg </t>
  </si>
  <si>
    <t>Medicom</t>
  </si>
  <si>
    <t xml:space="preserve">Hemofarm a.d. </t>
  </si>
  <si>
    <t>dopamin</t>
  </si>
  <si>
    <t>0105146</t>
  </si>
  <si>
    <t>Haupt Pharma Wulfing GmbH</t>
  </si>
  <si>
    <t>dobutamin</t>
  </si>
  <si>
    <t>0105401</t>
  </si>
  <si>
    <t>Medikunion</t>
  </si>
  <si>
    <t>kalijum hlorid</t>
  </si>
  <si>
    <t>0175150</t>
  </si>
  <si>
    <t>Fresenius Kabi Norge AS</t>
  </si>
  <si>
    <t>natrijum hidrogenkarbonat</t>
  </si>
  <si>
    <t>0133110</t>
  </si>
  <si>
    <t>Fresenius Kabi Austria GmbH</t>
  </si>
  <si>
    <t>Peyton medical</t>
  </si>
  <si>
    <t>palonosetron</t>
  </si>
  <si>
    <t>0124574</t>
  </si>
  <si>
    <t>antitrombin III</t>
  </si>
  <si>
    <t>prašak i rastvarač za rastvor za injekciju/infuziju</t>
  </si>
  <si>
    <t>0062161</t>
  </si>
  <si>
    <t>0062163</t>
  </si>
  <si>
    <t>0062170</t>
  </si>
  <si>
    <t>500i.j./10ml</t>
  </si>
  <si>
    <t>50i.j./ml</t>
  </si>
  <si>
    <t>streptokinaza</t>
  </si>
  <si>
    <t>0064052</t>
  </si>
  <si>
    <t>fibrinogen, koagulacioni faktor XIII, humani,  aprotinin, trombin, kalcijum hlorid, (90 mg+ 60 U + 1000 KIU + 500 i.j.+ 5,9 mg)/ml</t>
  </si>
  <si>
    <t>9067081</t>
  </si>
  <si>
    <t>CSL Behring</t>
  </si>
  <si>
    <t>prašak i rastvarač za lepak za tkivo</t>
  </si>
  <si>
    <t>90mg/1ml+60U/1ml+1000KIU/1ml+500i.j./1ml+5.9mg/1ml</t>
  </si>
  <si>
    <t>set</t>
  </si>
  <si>
    <t>fibrinogen, koagulacioni faktor XIII, humani,  aprotinin, trombin, kalcijum hlorid, (270 mg+ 180 U + 3000 KIU + 1500 i.j.+ 17,7 mg)/3 ml</t>
  </si>
  <si>
    <t>9067082</t>
  </si>
  <si>
    <t>270mg/3ml+180U/3ml+3000KIU/3ml+1500i.j./3ml+17.7mg/3ml</t>
  </si>
  <si>
    <t>toksin clostridium botulinum tip A</t>
  </si>
  <si>
    <t>0082111</t>
  </si>
  <si>
    <t>Dysport</t>
  </si>
  <si>
    <t>IPSEN BIOPHARM LIMITED</t>
  </si>
  <si>
    <t>500LD50jed</t>
  </si>
  <si>
    <t>paracetamol</t>
  </si>
  <si>
    <t>0086930</t>
  </si>
  <si>
    <t>Paracetamol PharmaSwiss</t>
  </si>
  <si>
    <t>10mg/ml</t>
  </si>
  <si>
    <t>pantoprazol</t>
  </si>
  <si>
    <t>esomeprazol</t>
  </si>
  <si>
    <t>0122813</t>
  </si>
  <si>
    <t>NEXIUM</t>
  </si>
  <si>
    <t>AstraZeneca AB</t>
  </si>
  <si>
    <t>bočica staklena, 10 po 40 mg</t>
  </si>
  <si>
    <t>metoklopramid</t>
  </si>
  <si>
    <t>0124302</t>
  </si>
  <si>
    <t>KLOMETOL</t>
  </si>
  <si>
    <t>ampula,10 po 10 mg/2 ml</t>
  </si>
  <si>
    <t>0122927</t>
  </si>
  <si>
    <t>0122100</t>
  </si>
  <si>
    <t>NOLPAZA</t>
  </si>
  <si>
    <t>PANTOPRAZOL SANDOZ</t>
  </si>
  <si>
    <t>CONTROLOC</t>
  </si>
  <si>
    <t>0122751</t>
  </si>
  <si>
    <t>dalteparin- natrijum, 10000 i.j.</t>
  </si>
  <si>
    <t>0062212</t>
  </si>
  <si>
    <t>napunjen injekcioni špric,10 po 10000 i.j./1 ml</t>
  </si>
  <si>
    <t>nadroparin kalcijum, 2850 i.j./0,3 ml</t>
  </si>
  <si>
    <t>0062300</t>
  </si>
  <si>
    <t>napunjen injekcioni špric, 10 po 0,3 ml (2850 i.j./0,3 ml)</t>
  </si>
  <si>
    <t>fondaparinuks-natrijum</t>
  </si>
  <si>
    <t>0062420</t>
  </si>
  <si>
    <t>ARIXTRA</t>
  </si>
  <si>
    <t>napunjen injekcioni špric, 10 po 0,5 ml (2,5 mg/0,5 ml)</t>
  </si>
  <si>
    <t>gliceriltrinitrat (nitroglicerin), 5 mg</t>
  </si>
  <si>
    <t>0102180</t>
  </si>
  <si>
    <t>NIRMIN</t>
  </si>
  <si>
    <t>Hemofarm a.d.</t>
  </si>
  <si>
    <t>ampula, 50 po 1,6 ml (5 mg/1,6 ml)</t>
  </si>
  <si>
    <t>metilprednizolon, 40 mg</t>
  </si>
  <si>
    <t>0047218</t>
  </si>
  <si>
    <t>LEMOD SOLU</t>
  </si>
  <si>
    <t>liobočica sa rastvaračem u ampuli, 15 po 1 ml (40 mg/ml)</t>
  </si>
  <si>
    <t>metilprednizolon, suspenzija 40 mg</t>
  </si>
  <si>
    <t>0047212</t>
  </si>
  <si>
    <t>LEMOD DEPO</t>
  </si>
  <si>
    <t>suspenzija za injekciju</t>
  </si>
  <si>
    <t>bočica, 10 po 1 ml (40 mg/1 ml)</t>
  </si>
  <si>
    <t>metilprednizolon, 125  mg</t>
  </si>
  <si>
    <t>0047219</t>
  </si>
  <si>
    <t>liobočica sa rastvaračem u ampuli, 1 po 2 ml (125 mg/2 ml)</t>
  </si>
  <si>
    <t>metilprednizolon, 500 mg</t>
  </si>
  <si>
    <t>0047220</t>
  </si>
  <si>
    <t>liobočica sa rastvaračem u ampuli, 1 po 7,8 ml (500 mg/7,8 ml)</t>
  </si>
  <si>
    <t>benzilpenicilin, prokainbenzilpenicilin</t>
  </si>
  <si>
    <t>0020056</t>
  </si>
  <si>
    <t>PANCILLIN</t>
  </si>
  <si>
    <t>prašak za suspenziju za injekciju</t>
  </si>
  <si>
    <t>bočica, 50 po 800000 i.j. (600000i.j.+ 200000i.j.)</t>
  </si>
  <si>
    <t>cefazolin, 1 g</t>
  </si>
  <si>
    <t xml:space="preserve"> 0321030</t>
  </si>
  <si>
    <t xml:space="preserve">CEFAZOLIN PHARMANOVA, </t>
  </si>
  <si>
    <t>PRIMACEPH</t>
  </si>
  <si>
    <t xml:space="preserve">Pharmanova d.o.o., </t>
  </si>
  <si>
    <t>50 po 1 g</t>
  </si>
  <si>
    <t>ceftriakson</t>
  </si>
  <si>
    <t>cefepim, 1000 mg</t>
  </si>
  <si>
    <t>0321329</t>
  </si>
  <si>
    <t>0321865</t>
  </si>
  <si>
    <t>0321863</t>
  </si>
  <si>
    <t>0321997</t>
  </si>
  <si>
    <t>0321989</t>
  </si>
  <si>
    <t>0321758</t>
  </si>
  <si>
    <t>LONGACEPH</t>
  </si>
  <si>
    <t>3CEF</t>
  </si>
  <si>
    <t>LENDACIN</t>
  </si>
  <si>
    <t>CEFTRIAXON-MIP</t>
  </si>
  <si>
    <t>CEFTRIAKSON PHARMANOVA</t>
  </si>
  <si>
    <t>Galenika a.d</t>
  </si>
  <si>
    <t>PharmaSwiss d.o.o</t>
  </si>
  <si>
    <t>Sandoz GmbH</t>
  </si>
  <si>
    <t>Chephasaar Chem. Pharm</t>
  </si>
  <si>
    <t>Pharmanova d.o.o</t>
  </si>
  <si>
    <t>0321914</t>
  </si>
  <si>
    <t xml:space="preserve">CEFIM, </t>
  </si>
  <si>
    <t>MAXICEF</t>
  </si>
  <si>
    <t xml:space="preserve">Hemofarm a.d., </t>
  </si>
  <si>
    <t xml:space="preserve">bočica, 1 po 1000 mg, </t>
  </si>
  <si>
    <t>bočica staklena,1 po 1000 mg</t>
  </si>
  <si>
    <t xml:space="preserve">prašak za rastvor za injekciju/infuziju, </t>
  </si>
  <si>
    <t>azitromicin</t>
  </si>
  <si>
    <t>0325484</t>
  </si>
  <si>
    <t>HEMOMYCIN</t>
  </si>
  <si>
    <t>bočica, 1 po 500 mg</t>
  </si>
  <si>
    <t>klindamicin, 300 mg</t>
  </si>
  <si>
    <t>0326041</t>
  </si>
  <si>
    <t>KLINDAMICIN</t>
  </si>
  <si>
    <t>ampula, 10 po 2 ml (150 mg/ml)</t>
  </si>
  <si>
    <t>gentamicin, 40 mg</t>
  </si>
  <si>
    <t>0024420</t>
  </si>
  <si>
    <t>ampula, 10 po 2 ml (40 mg/2 ml)</t>
  </si>
  <si>
    <t>gentamicin, 120 mg</t>
  </si>
  <si>
    <t>0024553</t>
  </si>
  <si>
    <t>0024582</t>
  </si>
  <si>
    <t>0024422</t>
  </si>
  <si>
    <t xml:space="preserve"> Galenika a.d.</t>
  </si>
  <si>
    <t xml:space="preserve">Zdravlje a.d.,, </t>
  </si>
  <si>
    <t xml:space="preserve">ampula, 10 po 2 ml (120 mg/2 ml), ampula, </t>
  </si>
  <si>
    <t>ciprofloksacin</t>
  </si>
  <si>
    <t>0024283</t>
  </si>
  <si>
    <t xml:space="preserve">AMINOCIN, </t>
  </si>
  <si>
    <t>AMIKACIN</t>
  </si>
  <si>
    <t xml:space="preserve">PharmaSwiss d.o.o., </t>
  </si>
  <si>
    <t>0024633</t>
  </si>
  <si>
    <t xml:space="preserve">rastvor za injekciju/infuziju, </t>
  </si>
  <si>
    <t>ampula, 50 po 2 ml (500 mg/2 ml),</t>
  </si>
  <si>
    <t xml:space="preserve"> ampula, 10 po 500 mg/2 ml</t>
  </si>
  <si>
    <t>0329403</t>
  </si>
  <si>
    <t xml:space="preserve">MAROCEN/ </t>
  </si>
  <si>
    <t>CITERAL</t>
  </si>
  <si>
    <t>Alkaloid d.o.o.</t>
  </si>
  <si>
    <t xml:space="preserve">koncentrat za rastvor za infuziju, </t>
  </si>
  <si>
    <t xml:space="preserve">ampula, 5 po 100 mg/10 ml, ampula, </t>
  </si>
  <si>
    <t>levofloksacin</t>
  </si>
  <si>
    <t>0329103</t>
  </si>
  <si>
    <t>0329200</t>
  </si>
  <si>
    <t>0329081</t>
  </si>
  <si>
    <t xml:space="preserve"> LEVOXA</t>
  </si>
  <si>
    <t>ALVOLAMID</t>
  </si>
  <si>
    <t>LEVOMAX</t>
  </si>
  <si>
    <t>Pharmathen S.A.</t>
  </si>
  <si>
    <t>Alvogen Pharma d.o.o.</t>
  </si>
  <si>
    <t xml:space="preserve"> 5 po 100 ml (5 mg/ml)</t>
  </si>
  <si>
    <t>bočica, 10 po 100 ml (5 mg/ml)</t>
  </si>
  <si>
    <t>kesa, 10 po 100 ml (500 mg/100 ml)</t>
  </si>
  <si>
    <t>0329412</t>
  </si>
  <si>
    <t>vankomicin, 500 mg</t>
  </si>
  <si>
    <t>0029795</t>
  </si>
  <si>
    <t>EDICIN</t>
  </si>
  <si>
    <t>Lek farmacevtska družba d.d.</t>
  </si>
  <si>
    <t>injekcija</t>
  </si>
  <si>
    <t>1 po 500 mg</t>
  </si>
  <si>
    <t>vankomicin, 1000 mg</t>
  </si>
  <si>
    <t>0029796</t>
  </si>
  <si>
    <t>1 po 1 g</t>
  </si>
  <si>
    <t>linezolid, tableta 600 mg</t>
  </si>
  <si>
    <t>1029050</t>
  </si>
  <si>
    <t>ZENIX</t>
  </si>
  <si>
    <t>blister, 10 po 600 mg</t>
  </si>
  <si>
    <t>linezolid, 600 mg</t>
  </si>
  <si>
    <t>0029061</t>
  </si>
  <si>
    <t>boca staklena, 1 po 300 ml (2 mg/ml)</t>
  </si>
  <si>
    <t>flukonazol</t>
  </si>
  <si>
    <t>0327312</t>
  </si>
  <si>
    <t>0327357</t>
  </si>
  <si>
    <t>DIFLUCAN</t>
  </si>
  <si>
    <t xml:space="preserve">rastvor za infuziju, </t>
  </si>
  <si>
    <t xml:space="preserve">bočica staklena, 1 po 100 ml (2 mg/ml), </t>
  </si>
  <si>
    <t>1 po 100 ml (2 mg/ml)</t>
  </si>
  <si>
    <t>palivizumab</t>
  </si>
  <si>
    <t>0013286</t>
  </si>
  <si>
    <t>SYNAGIS</t>
  </si>
  <si>
    <t>Abbvie S.R.L.</t>
  </si>
  <si>
    <t>bočica sa rastvaračem u ampuli, 1 po 1 ml (50 mg)</t>
  </si>
  <si>
    <t>filgrastim, 48000000 i.j.</t>
  </si>
  <si>
    <t>0069131</t>
  </si>
  <si>
    <t xml:space="preserve">Hospira Enterprises B.V., </t>
  </si>
  <si>
    <t xml:space="preserve">rastvor za injekciju/infuziju u napunjenom injekcionom špricu, </t>
  </si>
  <si>
    <t>rastvor za injekciju/infuziju u napunjenom injekcionom špricu</t>
  </si>
  <si>
    <t>0069139</t>
  </si>
  <si>
    <t xml:space="preserve">napunjen injekcioni špric, 5 po 0,5 ml (48Mj./0,5ml), </t>
  </si>
  <si>
    <t>napunjen injekcioni špric, 1 po 0,5 ml (48 Mj/0,5 ml)</t>
  </si>
  <si>
    <t>diklofenak, 75 mg</t>
  </si>
  <si>
    <t>0162192</t>
  </si>
  <si>
    <t>0162440</t>
  </si>
  <si>
    <t>DIKLOFENAK</t>
  </si>
  <si>
    <t xml:space="preserve">Galenika a.d., </t>
  </si>
  <si>
    <t xml:space="preserve">5 po 3 ml (75 mg/3 ml), </t>
  </si>
  <si>
    <t>ampula, 5 po 3 ml (75 mg/3 ml)</t>
  </si>
  <si>
    <t>diklofenak, tableta 50 mg</t>
  </si>
  <si>
    <t>1162441</t>
  </si>
  <si>
    <t>1162190</t>
  </si>
  <si>
    <t xml:space="preserve"> DIKLOFEN</t>
  </si>
  <si>
    <t xml:space="preserve">film tableta, </t>
  </si>
  <si>
    <t xml:space="preserve">blister, 20 po 50 mg, </t>
  </si>
  <si>
    <t>blister, 20 po 50 mg</t>
  </si>
  <si>
    <t>F. Hoffmann-La Roche Ltd</t>
  </si>
  <si>
    <t>napunjen injekcioni špric, 1 po 0,5 ml/30000000 i.j.</t>
  </si>
  <si>
    <t xml:space="preserve">napunjen injekcioni špric, 5 po 0,5 ml (30Mj./0,5ml), , </t>
  </si>
  <si>
    <t>napunjen injekcioni špric, 1 po 0,5 ml (30 Mj/0,5 ml)</t>
  </si>
  <si>
    <t xml:space="preserve">rastvor za infuziju/injekciju, špric, </t>
  </si>
  <si>
    <t>diklofenak, tableta/kapsula 75 mg</t>
  </si>
  <si>
    <t>DIKLOFEN DUO</t>
  </si>
  <si>
    <t>1162403</t>
  </si>
  <si>
    <t>1162487</t>
  </si>
  <si>
    <t xml:space="preserve">tableta sa modifikovanim oslobađanjem, </t>
  </si>
  <si>
    <t>kapsula sa modifikovanim oslobađanjem, tvrda</t>
  </si>
  <si>
    <t xml:space="preserve">blister, 30 po 75 mg, </t>
  </si>
  <si>
    <t>blister, 30 po 75 mg</t>
  </si>
  <si>
    <t>kapsula</t>
  </si>
  <si>
    <t>ketorolak, 10 mg</t>
  </si>
  <si>
    <t>1162520</t>
  </si>
  <si>
    <t>ZODOL</t>
  </si>
  <si>
    <t>Hemofarm a.d. u saradnji sa F.Hoffmann-La Roche, Švajcarska</t>
  </si>
  <si>
    <t>10 po 10 mg</t>
  </si>
  <si>
    <t>ketorolak, 30 mg</t>
  </si>
  <si>
    <t>0162522</t>
  </si>
  <si>
    <t>ampula, 5 po 30 mg/ml</t>
  </si>
  <si>
    <t>cisatrakurijum, 10mg</t>
  </si>
  <si>
    <t>0082411</t>
  </si>
  <si>
    <t>ampula, 5 po 5 ml (2 mg/ml)</t>
  </si>
  <si>
    <t>sevofluran</t>
  </si>
  <si>
    <t>9080161</t>
  </si>
  <si>
    <t>SEVORANE</t>
  </si>
  <si>
    <t>Aesica Queenborough Ltd.</t>
  </si>
  <si>
    <t>para za inhalaciju, tečnost</t>
  </si>
  <si>
    <t>boca plastična, 1 po 250 ml ( 100%)</t>
  </si>
  <si>
    <t>bupivakain, 100 mg</t>
  </si>
  <si>
    <t>0081581</t>
  </si>
  <si>
    <t>MARCAINE 0,5%</t>
  </si>
  <si>
    <t>Recipharm Monts</t>
  </si>
  <si>
    <t>bočica staklena, 5 po 20 ml (5 mg/ml)</t>
  </si>
  <si>
    <t>bupivakain, 20 mg</t>
  </si>
  <si>
    <t>0081582</t>
  </si>
  <si>
    <t>MARCAINE SPINAL 0,5%</t>
  </si>
  <si>
    <t>Cenexi SAS</t>
  </si>
  <si>
    <t>ampula, 5 po 4 ml (5 mg/ml)</t>
  </si>
  <si>
    <t>levobupivakain</t>
  </si>
  <si>
    <t>0081011</t>
  </si>
  <si>
    <t>CHIROCAINE</t>
  </si>
  <si>
    <t>rastvor za injekciju/koncentr at za rastvor za infuziju</t>
  </si>
  <si>
    <t>ampula, 10 po 10 ml (5 mg/ml)</t>
  </si>
  <si>
    <t>voda za injekcije</t>
  </si>
  <si>
    <t>0176042</t>
  </si>
  <si>
    <t>VODA ZA INJEKCIJE</t>
  </si>
  <si>
    <t>50 po 5 ml</t>
  </si>
  <si>
    <t>fitomenadion (vitamin K1), 10 mg/1 ml</t>
  </si>
  <si>
    <t>0050970</t>
  </si>
  <si>
    <t>F.HOFFMANN-LA ROCHE LTD</t>
  </si>
  <si>
    <t>fitomenadion (vitamin K1), 2 mg/0,2 ml</t>
  </si>
  <si>
    <t>0050974</t>
  </si>
  <si>
    <t>sulfametoksazol, trimetoprim</t>
  </si>
  <si>
    <t>0026601</t>
  </si>
  <si>
    <t>ganciklovir</t>
  </si>
  <si>
    <t>0328260</t>
  </si>
  <si>
    <t>500mg</t>
  </si>
  <si>
    <t>enfuvirtid</t>
  </si>
  <si>
    <t>0328650</t>
  </si>
  <si>
    <t>90mg/mL</t>
  </si>
  <si>
    <t xml:space="preserve">interferon alfa 2a, 3000000 i.j.                                                                                                   </t>
  </si>
  <si>
    <t>0328336</t>
  </si>
  <si>
    <t>flumazenil, 0,5 mg</t>
  </si>
  <si>
    <t>0189100</t>
  </si>
  <si>
    <t>Anexate®</t>
  </si>
  <si>
    <t>0.5mg/5ml</t>
  </si>
  <si>
    <t>flumazenil, 1 mg</t>
  </si>
  <si>
    <t>0189101</t>
  </si>
  <si>
    <t>1mg/10 ml</t>
  </si>
  <si>
    <t>ondansetron</t>
  </si>
  <si>
    <t>0124530</t>
  </si>
  <si>
    <t>ONDASAN</t>
  </si>
  <si>
    <t>Slaviamed d.o.o.</t>
  </si>
  <si>
    <t>Slaviamed</t>
  </si>
  <si>
    <t>ornitinaspartat</t>
  </si>
  <si>
    <t>Merz Pharma GmbH</t>
  </si>
  <si>
    <t>ampula 5 g</t>
  </si>
  <si>
    <t>heparin, 5000 i.j./1 ml</t>
  </si>
  <si>
    <t>0062036</t>
  </si>
  <si>
    <t>ampula 5000 i.j./1 ml</t>
  </si>
  <si>
    <t>heparin/ heparin-natrijum, 25000 i.j./5 ml</t>
  </si>
  <si>
    <t>0062037</t>
  </si>
  <si>
    <t>ampula/bočica 25000
i.j./5 ml</t>
  </si>
  <si>
    <t>enoksaparin, 2000 i.j/0,2 ml</t>
  </si>
  <si>
    <t>Sanofi Winthrop
Industrie; Chinoin
Pharmaceutical
Chemical Works
Co.Ltd.</t>
  </si>
  <si>
    <t>injekcioni špric 2000
i.j/0,2 ml</t>
  </si>
  <si>
    <t>furosemid</t>
  </si>
  <si>
    <t>Sopharma PLC</t>
  </si>
  <si>
    <t>ampula 20 mg</t>
  </si>
  <si>
    <t xml:space="preserve">nimodipin </t>
  </si>
  <si>
    <t>Bayer Schering
Pharma AG</t>
  </si>
  <si>
    <t>bočica 10 mg</t>
  </si>
  <si>
    <t>piperacilin, tazobaktam</t>
  </si>
  <si>
    <t>prašak za rastvor za
injekciju/infuziju</t>
  </si>
  <si>
    <t>bočica 4000 mg + 500
mg</t>
  </si>
  <si>
    <t>cefazolin, 2 g</t>
  </si>
  <si>
    <t>Chephasaar Chem.
Pharm.</t>
  </si>
  <si>
    <t>ceftazidim, 500 mg</t>
  </si>
  <si>
    <t>bočica 500 mg</t>
  </si>
  <si>
    <t>ceftazidim, 1000mg</t>
  </si>
  <si>
    <t>bočica 1000 mg</t>
  </si>
  <si>
    <t>0127452</t>
  </si>
  <si>
    <t>0062205</t>
  </si>
  <si>
    <t xml:space="preserve">CLEXANE </t>
  </si>
  <si>
    <t>HEPA-MERZ</t>
  </si>
  <si>
    <t xml:space="preserve">HEPARIN </t>
  </si>
  <si>
    <t xml:space="preserve">FUROSEMIDE
IVANČIĆ </t>
  </si>
  <si>
    <t xml:space="preserve">NIMOTOP S </t>
  </si>
  <si>
    <t>0400411</t>
  </si>
  <si>
    <t>0402102</t>
  </si>
  <si>
    <t xml:space="preserve">0021959        </t>
  </si>
  <si>
    <t>PIPTAZ</t>
  </si>
  <si>
    <t xml:space="preserve">ACIPIRIN  </t>
  </si>
  <si>
    <t xml:space="preserve">Laboratorio Reig
Jofre S.A.  </t>
  </si>
  <si>
    <t>0321829</t>
  </si>
  <si>
    <t>0021565</t>
  </si>
  <si>
    <t>MEDOCLAV,</t>
  </si>
  <si>
    <t xml:space="preserve"> AMOKSIKLAV</t>
  </si>
  <si>
    <t xml:space="preserve">Medochemie Ltd., </t>
  </si>
  <si>
    <t xml:space="preserve">5 po (1000 mg+ 200 mg), </t>
  </si>
  <si>
    <t>5 po (1000 mg+ 200 mg)</t>
  </si>
  <si>
    <t>0021109</t>
  </si>
  <si>
    <t>0021108</t>
  </si>
  <si>
    <t>PAMECIL</t>
  </si>
  <si>
    <t xml:space="preserve">bočica staklena, 10 po 1 g, </t>
  </si>
  <si>
    <t>bočica staklena, 100 po 1 g</t>
  </si>
  <si>
    <t>0321854</t>
  </si>
  <si>
    <t>0321882</t>
  </si>
  <si>
    <t>0321955</t>
  </si>
  <si>
    <t>CEFUROXIM-MIP</t>
  </si>
  <si>
    <t>CEFUROXIM MEDOCHEMIE</t>
  </si>
  <si>
    <t>Chephasaar Chem. Pharm.</t>
  </si>
  <si>
    <t xml:space="preserve">bočica staklena, 10 po 750 mg, </t>
  </si>
  <si>
    <t>bočica staklena, 10 po 750 mg</t>
  </si>
  <si>
    <t xml:space="preserve">CEFTAZIDIM
SANDOZ </t>
  </si>
  <si>
    <t xml:space="preserve">bočica staklena, 10 po 1500 mg, </t>
  </si>
  <si>
    <t>bočica staklena, 10 po 1500 mg/50 ml</t>
  </si>
  <si>
    <t>0321603</t>
  </si>
  <si>
    <t xml:space="preserve">0321023      </t>
  </si>
  <si>
    <t>0321602</t>
  </si>
  <si>
    <t>0321707</t>
  </si>
  <si>
    <t>0321874</t>
  </si>
  <si>
    <t>TIZACEF</t>
  </si>
  <si>
    <t xml:space="preserve">Galenika a.d. </t>
  </si>
  <si>
    <t xml:space="preserve">CEFTAZIDIM </t>
  </si>
  <si>
    <t>0321883</t>
  </si>
  <si>
    <t xml:space="preserve">Hemofarm a.d.  </t>
  </si>
  <si>
    <t>AZARAN</t>
  </si>
  <si>
    <t>10 po 1 g</t>
  </si>
  <si>
    <t>bočica staklena, 50 po 1 g,</t>
  </si>
  <si>
    <t>bočica, 10 po 1 g</t>
  </si>
  <si>
    <t>bočica staklena, 5 po 1 g</t>
  </si>
  <si>
    <t>bočica, 50 po 1000 mg</t>
  </si>
  <si>
    <t xml:space="preserve"> 0029752</t>
  </si>
  <si>
    <t>0029755</t>
  </si>
  <si>
    <t>MEROPENEM SANDOZ</t>
  </si>
  <si>
    <t>ITANEM</t>
  </si>
  <si>
    <t>bočica staklena, 10 po 500 mg,</t>
  </si>
  <si>
    <t xml:space="preserve"> bočica, 10 po 500 mg</t>
  </si>
  <si>
    <t>0321630</t>
  </si>
  <si>
    <t>Lisapharma S.P.A., GlaxoSmithKline Manufacturing S.P.A.</t>
  </si>
  <si>
    <t xml:space="preserve">Medochemie Ltd.; </t>
  </si>
  <si>
    <t xml:space="preserve">Lisapharma S.P.A., Medochemie Ltd.; </t>
  </si>
  <si>
    <t>bočica staklena, 100 po 250 mg</t>
  </si>
  <si>
    <t>bočica, 5 po 250 mg</t>
  </si>
  <si>
    <t>bočica staklena, 10 po 250 mg</t>
  </si>
  <si>
    <t>0069138</t>
  </si>
  <si>
    <t>meropenem, 1000 mg</t>
  </si>
  <si>
    <t>0029764</t>
  </si>
  <si>
    <t>MEROCID</t>
  </si>
  <si>
    <t xml:space="preserve">MEROPENEM
SANDOZ </t>
  </si>
  <si>
    <t xml:space="preserve">ITANEM </t>
  </si>
  <si>
    <t xml:space="preserve">0029756               </t>
  </si>
  <si>
    <t>klindamicin, 600 mg</t>
  </si>
  <si>
    <t>bočica 600 mg</t>
  </si>
  <si>
    <t xml:space="preserve">CLINDAMYCIN-MIP </t>
  </si>
  <si>
    <t>0326223</t>
  </si>
  <si>
    <t>amikacin, 100 mg</t>
  </si>
  <si>
    <t>ampula 100 mg</t>
  </si>
  <si>
    <t xml:space="preserve">AMIKACIN </t>
  </si>
  <si>
    <t>0024282</t>
  </si>
  <si>
    <t>teikoplanin, 200 mg</t>
  </si>
  <si>
    <t>Gruppo Lepetit SPA</t>
  </si>
  <si>
    <t>prašak za rastvor za
injekciju</t>
  </si>
  <si>
    <t>bočica 200 mg</t>
  </si>
  <si>
    <t>teikoplanin, 400 mg</t>
  </si>
  <si>
    <t>bočica 400 mg</t>
  </si>
  <si>
    <t>0029760</t>
  </si>
  <si>
    <t>0029761</t>
  </si>
  <si>
    <t xml:space="preserve">TARGOCID </t>
  </si>
  <si>
    <t>lidokain, 40 mg 2%</t>
  </si>
  <si>
    <t>ampula 2% (40
mg/2ml)</t>
  </si>
  <si>
    <t>LIDOKAIN-HLORID</t>
  </si>
  <si>
    <t>0081560</t>
  </si>
  <si>
    <t>0021650</t>
  </si>
  <si>
    <t>epinefrin (adrenalin)</t>
  </si>
  <si>
    <t> -</t>
  </si>
  <si>
    <t>ADRENALINE</t>
  </si>
  <si>
    <t>DEMO SA Pharmaceutical Industrie</t>
  </si>
  <si>
    <t>1mg/1mL 50x1mL</t>
  </si>
  <si>
    <t xml:space="preserve">imunoglobulin (IgG-7S), intravenski/ humani normalni imunoglobulin za intravensku upotrebu                                                               </t>
  </si>
  <si>
    <t>0013500</t>
  </si>
  <si>
    <t>0013501</t>
  </si>
  <si>
    <t>0013502</t>
  </si>
  <si>
    <t>0013503</t>
  </si>
  <si>
    <t>IG VENA</t>
  </si>
  <si>
    <t>Kedrion S.p.a</t>
  </si>
  <si>
    <t>50mg/ml, 20ml</t>
  </si>
  <si>
    <t>50mg/ml, 50ml</t>
  </si>
  <si>
    <t>50mg/ml, 100ml</t>
  </si>
  <si>
    <t>50mg/ml, 200ml</t>
  </si>
  <si>
    <t>g</t>
  </si>
  <si>
    <t>Rastvor za infuziju</t>
  </si>
  <si>
    <t>0013602</t>
  </si>
  <si>
    <t>0013600</t>
  </si>
  <si>
    <t>0013601</t>
  </si>
  <si>
    <t>INTRATECT</t>
  </si>
  <si>
    <t>Biotest Pharma GmbH</t>
  </si>
  <si>
    <t>OCTAGAM</t>
  </si>
  <si>
    <t>Octapharma Pharmazeutika Produktionsges m.b.H</t>
  </si>
  <si>
    <t>0013510</t>
  </si>
  <si>
    <t>0013511</t>
  </si>
  <si>
    <t>0013506</t>
  </si>
  <si>
    <t>KIOVIG</t>
  </si>
  <si>
    <t>10%, 25ml</t>
  </si>
  <si>
    <t>10%, 50ml</t>
  </si>
  <si>
    <t>10%, 100ml</t>
  </si>
  <si>
    <t>0013507</t>
  </si>
  <si>
    <t>0013505</t>
  </si>
  <si>
    <t>PRIVIGEN</t>
  </si>
  <si>
    <t>CSL Behring GmbH</t>
  </si>
  <si>
    <t>100mg/ml, 25ml</t>
  </si>
  <si>
    <t>100mg/ml, 50ml</t>
  </si>
  <si>
    <t>100mg/ml, 100ml</t>
  </si>
  <si>
    <t>0013605</t>
  </si>
  <si>
    <t>0013606</t>
  </si>
  <si>
    <t>0013607</t>
  </si>
  <si>
    <t>Makler</t>
  </si>
  <si>
    <t>anti-D (Rho) imunoglobulin, humani</t>
  </si>
  <si>
    <t>0013315</t>
  </si>
  <si>
    <t>0013445</t>
  </si>
  <si>
    <t>0013447</t>
  </si>
  <si>
    <t>Rhophylac</t>
  </si>
  <si>
    <t>Resonativ - rastvor za injekciju</t>
  </si>
  <si>
    <t xml:space="preserve">Immunorho -prašak i rastvarač za rastvor za infuziju; R; </t>
  </si>
  <si>
    <t>Rhophylac- rastvor za injekciju u napunjenom injekcionom špricu</t>
  </si>
  <si>
    <t>Resonativ 625i.j./ml</t>
  </si>
  <si>
    <t>Rhophylac 300mcg/2ml</t>
  </si>
  <si>
    <t>Immunorho 300mcg/2ml</t>
  </si>
  <si>
    <t xml:space="preserve"> humani hepatitis B imunoglobulin </t>
  </si>
  <si>
    <t>ImmunoHBs</t>
  </si>
  <si>
    <t>Rastvor za injekciju</t>
  </si>
  <si>
    <t>i.j.</t>
  </si>
  <si>
    <t>540 i.j./3ml</t>
  </si>
  <si>
    <t>180 i.j./1ml</t>
  </si>
  <si>
    <t>0013313</t>
  </si>
  <si>
    <t xml:space="preserve">0013312        </t>
  </si>
  <si>
    <t>bočica staklena, 1 po 40 mg</t>
  </si>
  <si>
    <t>Lek Farmaceutska družba d.d</t>
  </si>
  <si>
    <t>Laboratorios Alcala Farma S.L.; Krka Tovarna Zdravil d.d.</t>
  </si>
  <si>
    <t>Takeda GmbH</t>
  </si>
  <si>
    <t>RAPTEN DUO</t>
  </si>
  <si>
    <t>FLUCONAL</t>
  </si>
  <si>
    <t>0021995</t>
  </si>
  <si>
    <t>ampula</t>
  </si>
  <si>
    <t>liobočica</t>
  </si>
  <si>
    <t>kesa</t>
  </si>
  <si>
    <t>boca</t>
  </si>
  <si>
    <t>bočica, 1 po 1g</t>
  </si>
  <si>
    <t>ampula, 5 po 4 mg/2 ml</t>
  </si>
  <si>
    <t>ALOXI</t>
  </si>
  <si>
    <t>bočica staklena, 1 po 250mcg/5ml</t>
  </si>
  <si>
    <t>KYBERNIN P 500</t>
  </si>
  <si>
    <t>ANTITROMBIN III BAXTER</t>
  </si>
  <si>
    <t>ATENATIV 500</t>
  </si>
  <si>
    <t>Octapharma AB</t>
  </si>
  <si>
    <t>STREPTASE</t>
  </si>
  <si>
    <t>bočica staklena, 1 po 1500000i.j.</t>
  </si>
  <si>
    <t>ACTILYSE  ®</t>
  </si>
  <si>
    <t>METALYSE ®</t>
  </si>
  <si>
    <t>prašak i rastvarač za injekciju</t>
  </si>
  <si>
    <t>liobočica sa 
rastvaračem, 1 po 
10 ml (50 mg/10 
ml)</t>
  </si>
  <si>
    <t>liobočica sa 
rastvaračem, 1 po 
50 ml (50 mg/50 
ml)</t>
  </si>
  <si>
    <t>KONAKION® MM</t>
  </si>
  <si>
    <t>ampula, 5 po 10mg/mL</t>
  </si>
  <si>
    <t>ampula, 5 po 2mg/0.2mL</t>
  </si>
  <si>
    <t>BERIPLAST P Combi Set 1ml</t>
  </si>
  <si>
    <t>BERIPLAST P Combi Set 3ml</t>
  </si>
  <si>
    <t>ampula, 5 po 100mg/5ml</t>
  </si>
  <si>
    <t>HUMAN ALBUMIN 
OCTAPHARMA 5%</t>
  </si>
  <si>
    <t>boca, 50g/L (5%)</t>
  </si>
  <si>
    <t xml:space="preserve">ALBIOMIN 20%          </t>
  </si>
  <si>
    <t>staklena bočica, 1 po 200g/L (20%);</t>
  </si>
  <si>
    <t>bočica staklena, 200g/L (20%);</t>
  </si>
  <si>
    <t>HUMAN ALBUMIN 20% BEHRING</t>
  </si>
  <si>
    <t>HUMAN ALBUMIN OCTAPHARMA 20%</t>
  </si>
  <si>
    <t xml:space="preserve">HUMAN ALBUMIN 20% BAXTER        </t>
  </si>
  <si>
    <t>boca, 1 po 200g/L (20%);</t>
  </si>
  <si>
    <t>bočoca, 1 po 200g/L (20%);</t>
  </si>
  <si>
    <t>FLEXIBUMIN 20%</t>
  </si>
  <si>
    <t>kesa, 24 po 200g/L (20%);</t>
  </si>
  <si>
    <t>KALIUM CHLORID FRESENIUS</t>
  </si>
  <si>
    <t xml:space="preserve">NATRIUMBICARBONAT FRESENIUS 8,4%         </t>
  </si>
  <si>
    <t>bočica, 20 po 20 (1mmol/ml)</t>
  </si>
  <si>
    <t>bočica, 10 po 100 
ml</t>
  </si>
  <si>
    <t>DOPAMIN ADMEDA 50</t>
  </si>
  <si>
    <t>DOPAMIN ADMEDA 250</t>
  </si>
  <si>
    <t>ampula,5 po 50mg/5ml</t>
  </si>
  <si>
    <t>ampula, 1 po 250mg/50ml</t>
  </si>
  <si>
    <t xml:space="preserve"> prašak za rastvor za injekciju/infuziju</t>
  </si>
  <si>
    <t xml:space="preserve">CEFAZOLIN-MIP </t>
  </si>
  <si>
    <t>bočica, 10 po 2 g</t>
  </si>
  <si>
    <t xml:space="preserve">0029754 </t>
  </si>
  <si>
    <t>INVANZ®</t>
  </si>
  <si>
    <t>TIENAM® I.V.</t>
  </si>
  <si>
    <t>bočica, 10 po 1g (1500mg + 500mg)</t>
  </si>
  <si>
    <t xml:space="preserve">F. Hoffmann-La Roche Ltd.               </t>
  </si>
  <si>
    <t xml:space="preserve">Laboratories Merck Sharp &amp; Dohme - Chibret               </t>
  </si>
  <si>
    <t>BACTRIM Roche™</t>
  </si>
  <si>
    <t>ampula, 10 po 5ml (400mg/5ml + 80mg/5ml)</t>
  </si>
  <si>
    <t>ampula, 5 po 10 ml (100 mg/10 ml)</t>
  </si>
  <si>
    <t xml:space="preserve">METRONIDAZOLE B. BRAUN        </t>
  </si>
  <si>
    <t>20 po 100ml (5mg/ml)</t>
  </si>
  <si>
    <t>CANCIDAS ®</t>
  </si>
  <si>
    <t>Merck Sharp &amp; 
Dohme B.V.                 Holand</t>
  </si>
  <si>
    <t>1 po 50mg</t>
  </si>
  <si>
    <t>1 po 70mg</t>
  </si>
  <si>
    <t>CYMEVENE®</t>
  </si>
  <si>
    <t xml:space="preserve">F. Hoffmann-La 
Roche Ltd.                 </t>
  </si>
  <si>
    <t>FUZEON®</t>
  </si>
  <si>
    <t>IMMUNORHO</t>
  </si>
  <si>
    <t>RHESONATIVE</t>
  </si>
  <si>
    <t>ROFERON®-A</t>
  </si>
  <si>
    <t xml:space="preserve">F. Hoffmann-La 
Roche Ltd.               </t>
  </si>
  <si>
    <t>napunjen injekcioni špric 3M.i.j./0.5mL</t>
  </si>
  <si>
    <t>ranitidin</t>
  </si>
  <si>
    <t>ampula 50 mg</t>
  </si>
  <si>
    <t xml:space="preserve"> Hemofarm a.d.</t>
  </si>
  <si>
    <t xml:space="preserve">Zdravlje a.d.                    </t>
  </si>
  <si>
    <t>RANISAN</t>
  </si>
  <si>
    <t>RANITIDIN</t>
  </si>
  <si>
    <t>Jedinična PROCENJENA cena</t>
  </si>
  <si>
    <t>Jedinična UGOVORENA cena (bez PDV-a)</t>
  </si>
  <si>
    <t>PROCENJENA  VREDNOST</t>
  </si>
  <si>
    <t>UGOVORENA KOLIČINA</t>
  </si>
  <si>
    <t>BROJ PONUDA PO PARTIJI</t>
  </si>
  <si>
    <t>0128432</t>
  </si>
  <si>
    <t>0128620</t>
  </si>
  <si>
    <t>Broj nabavke</t>
  </si>
  <si>
    <t>Plan</t>
  </si>
  <si>
    <t>U hiljadama dinara (za UJN)</t>
  </si>
  <si>
    <t>Tip nabavke</t>
  </si>
  <si>
    <t>Datum zaključenja</t>
  </si>
  <si>
    <t>Vrsta postupka</t>
  </si>
  <si>
    <t>Interni br ugovora</t>
  </si>
  <si>
    <t>Vrsta predmeta</t>
  </si>
  <si>
    <t>Matični br. dobavljača</t>
  </si>
  <si>
    <t>Broj ponuda</t>
  </si>
  <si>
    <t>Delatnost</t>
  </si>
  <si>
    <t>Naziv dobavljača</t>
  </si>
  <si>
    <t>Kriterijum</t>
  </si>
  <si>
    <t>Opis predmeta</t>
  </si>
  <si>
    <t>Sedište dobavljača</t>
  </si>
  <si>
    <t>Šifra iz ORN</t>
  </si>
  <si>
    <t>Država dobavljača</t>
  </si>
  <si>
    <t>404-1-110/15-7</t>
  </si>
  <si>
    <t>Lekovi sa B Liste lekova</t>
  </si>
  <si>
    <t>UGOVORENA VREDNOST             (bez PDV-a)</t>
  </si>
  <si>
    <t xml:space="preserve">Oblikovana po partijama, centralizovana, </t>
  </si>
  <si>
    <t>Otvoreni</t>
  </si>
  <si>
    <t>Dobra</t>
  </si>
  <si>
    <t>Klasičan sektor</t>
  </si>
  <si>
    <t>Najniža ponuđena cena</t>
  </si>
  <si>
    <t>UGOVORENA VREDNOST               (sa PDV-om)</t>
  </si>
  <si>
    <t>UGOVORENA VREDNOST  (bez PDV-a)</t>
  </si>
  <si>
    <t>LEKOVI SA B LISTE LEKOVA - NOVE CENE</t>
  </si>
  <si>
    <t>(sami birate poziciju u aplikaciji)</t>
  </si>
  <si>
    <t>(sami popunjavate u aplikaciji)</t>
  </si>
  <si>
    <t>NAPOMENA: Ovi podaci se direktno unose u aplikaciju za kvartalno izveštavanje Uprave za javne nabavke. Tabele služe kao alat kako biste došli do podataka koje do sada niste imali. Nemate nikakvu obavezu popunjavanja i slanja prema RFZO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</si>
</sst>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" fillId="33" borderId="1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46" fillId="0" borderId="0" xfId="0" applyFont="1" applyAlignment="1">
      <alignment wrapText="1"/>
    </xf>
    <xf numFmtId="4" fontId="0" fillId="0" borderId="0" xfId="0" applyNumberFormat="1" applyAlignment="1">
      <alignment horizont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7" fillId="0" borderId="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47" fillId="35" borderId="10" xfId="0" applyNumberFormat="1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9" fontId="48" fillId="35" borderId="10" xfId="0" applyNumberFormat="1" applyFont="1" applyFill="1" applyBorder="1" applyAlignment="1">
      <alignment horizontal="center" vertical="center" wrapText="1"/>
    </xf>
    <xf numFmtId="0" fontId="2" fillId="35" borderId="10" xfId="55" applyFont="1" applyFill="1" applyBorder="1" applyAlignment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0" fontId="48" fillId="7" borderId="10" xfId="0" applyFont="1" applyFill="1" applyBorder="1" applyAlignment="1">
      <alignment horizontal="center" vertical="center" wrapText="1"/>
    </xf>
    <xf numFmtId="3" fontId="2" fillId="7" borderId="10" xfId="56" applyNumberFormat="1" applyFont="1" applyFill="1" applyBorder="1" applyAlignment="1">
      <alignment horizontal="center" vertical="center" wrapText="1"/>
      <protection/>
    </xf>
    <xf numFmtId="0" fontId="3" fillId="7" borderId="10" xfId="56" applyFont="1" applyFill="1" applyBorder="1" applyAlignment="1">
      <alignment horizontal="center" vertical="center" wrapText="1"/>
      <protection/>
    </xf>
    <xf numFmtId="4" fontId="44" fillId="33" borderId="10" xfId="0" applyNumberFormat="1" applyFont="1" applyFill="1" applyBorder="1" applyAlignment="1">
      <alignment horizontal="center" vertical="center" wrapText="1"/>
    </xf>
    <xf numFmtId="4" fontId="47" fillId="4" borderId="10" xfId="0" applyNumberFormat="1" applyFont="1" applyFill="1" applyBorder="1" applyAlignment="1">
      <alignment horizontal="center" vertical="center" wrapText="1"/>
    </xf>
    <xf numFmtId="4" fontId="0" fillId="4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4" fontId="1" fillId="4" borderId="10" xfId="0" applyNumberFormat="1" applyFont="1" applyFill="1" applyBorder="1" applyAlignment="1" applyProtection="1">
      <alignment horizontal="center" vertical="center" wrapText="1"/>
      <protection locked="0"/>
    </xf>
    <xf numFmtId="4" fontId="47" fillId="2" borderId="10" xfId="0" applyNumberFormat="1" applyFont="1" applyFill="1" applyBorder="1" applyAlignment="1">
      <alignment horizontal="center" vertical="center" wrapText="1"/>
    </xf>
    <xf numFmtId="4" fontId="0" fillId="2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1" fontId="4" fillId="33" borderId="10" xfId="57" applyNumberFormat="1" applyFont="1" applyFill="1" applyBorder="1" applyAlignment="1" applyProtection="1">
      <alignment horizontal="center" vertical="center" wrapText="1"/>
      <protection/>
    </xf>
    <xf numFmtId="1" fontId="48" fillId="0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50" fillId="0" borderId="0" xfId="0" applyNumberFormat="1" applyFont="1" applyAlignment="1">
      <alignment wrapText="1"/>
    </xf>
    <xf numFmtId="1" fontId="50" fillId="0" borderId="13" xfId="0" applyNumberFormat="1" applyFont="1" applyBorder="1" applyAlignment="1">
      <alignment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4" fontId="52" fillId="0" borderId="14" xfId="0" applyNumberFormat="1" applyFont="1" applyBorder="1" applyAlignment="1">
      <alignment vertical="center" wrapText="1"/>
    </xf>
    <xf numFmtId="4" fontId="52" fillId="0" borderId="17" xfId="0" applyNumberFormat="1" applyFont="1" applyBorder="1" applyAlignment="1">
      <alignment vertical="center" wrapText="1"/>
    </xf>
    <xf numFmtId="4" fontId="52" fillId="0" borderId="18" xfId="0" applyNumberFormat="1" applyFont="1" applyBorder="1" applyAlignment="1">
      <alignment vertical="center" wrapText="1"/>
    </xf>
    <xf numFmtId="3" fontId="52" fillId="0" borderId="19" xfId="0" applyNumberFormat="1" applyFont="1" applyBorder="1" applyAlignment="1">
      <alignment vertical="center" wrapText="1"/>
    </xf>
    <xf numFmtId="3" fontId="52" fillId="0" borderId="20" xfId="0" applyNumberFormat="1" applyFont="1" applyBorder="1" applyAlignment="1">
      <alignment vertical="center" wrapText="1"/>
    </xf>
    <xf numFmtId="3" fontId="52" fillId="0" borderId="18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3" fontId="54" fillId="0" borderId="22" xfId="0" applyNumberFormat="1" applyFont="1" applyBorder="1" applyAlignment="1">
      <alignment horizontal="center" vertical="center" wrapText="1"/>
    </xf>
    <xf numFmtId="4" fontId="49" fillId="2" borderId="10" xfId="0" applyNumberFormat="1" applyFont="1" applyFill="1" applyBorder="1" applyAlignment="1">
      <alignment horizontal="center" vertical="center" wrapText="1"/>
    </xf>
    <xf numFmtId="4" fontId="49" fillId="2" borderId="23" xfId="0" applyNumberFormat="1" applyFont="1" applyFill="1" applyBorder="1" applyAlignment="1">
      <alignment horizontal="center" vertical="center" wrapText="1"/>
    </xf>
    <xf numFmtId="4" fontId="50" fillId="2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4" fontId="55" fillId="36" borderId="19" xfId="0" applyNumberFormat="1" applyFont="1" applyFill="1" applyBorder="1" applyAlignment="1">
      <alignment horizontal="center" vertical="center" wrapText="1"/>
    </xf>
    <xf numFmtId="4" fontId="55" fillId="36" borderId="17" xfId="0" applyNumberFormat="1" applyFont="1" applyFill="1" applyBorder="1" applyAlignment="1">
      <alignment horizontal="center" vertical="center" wrapText="1"/>
    </xf>
    <xf numFmtId="4" fontId="55" fillId="36" borderId="24" xfId="0" applyNumberFormat="1" applyFont="1" applyFill="1" applyBorder="1" applyAlignment="1">
      <alignment horizontal="center" vertical="center" wrapText="1"/>
    </xf>
    <xf numFmtId="4" fontId="0" fillId="4" borderId="23" xfId="0" applyNumberFormat="1" applyFont="1" applyFill="1" applyBorder="1" applyAlignment="1">
      <alignment horizontal="center" vertical="center" wrapText="1"/>
    </xf>
    <xf numFmtId="4" fontId="0" fillId="4" borderId="25" xfId="0" applyNumberFormat="1" applyFont="1" applyFill="1" applyBorder="1" applyAlignment="1">
      <alignment horizontal="center" vertical="center" wrapText="1"/>
    </xf>
    <xf numFmtId="4" fontId="47" fillId="4" borderId="23" xfId="0" applyNumberFormat="1" applyFont="1" applyFill="1" applyBorder="1" applyAlignment="1">
      <alignment horizontal="center" vertical="center" wrapText="1"/>
    </xf>
    <xf numFmtId="4" fontId="47" fillId="4" borderId="26" xfId="0" applyNumberFormat="1" applyFont="1" applyFill="1" applyBorder="1" applyAlignment="1">
      <alignment horizontal="center" vertical="center" wrapText="1"/>
    </xf>
    <xf numFmtId="4" fontId="47" fillId="4" borderId="25" xfId="0" applyNumberFormat="1" applyFont="1" applyFill="1" applyBorder="1" applyAlignment="1">
      <alignment horizontal="center" vertical="center" wrapText="1"/>
    </xf>
    <xf numFmtId="4" fontId="47" fillId="4" borderId="23" xfId="0" applyNumberFormat="1" applyFont="1" applyFill="1" applyBorder="1" applyAlignment="1">
      <alignment horizontal="center" vertical="center"/>
    </xf>
    <xf numFmtId="4" fontId="47" fillId="4" borderId="26" xfId="0" applyNumberFormat="1" applyFont="1" applyFill="1" applyBorder="1" applyAlignment="1">
      <alignment horizontal="center" vertical="center"/>
    </xf>
    <xf numFmtId="4" fontId="47" fillId="4" borderId="25" xfId="0" applyNumberFormat="1" applyFont="1" applyFill="1" applyBorder="1" applyAlignment="1">
      <alignment horizontal="center" vertical="center"/>
    </xf>
    <xf numFmtId="1" fontId="48" fillId="0" borderId="23" xfId="0" applyNumberFormat="1" applyFont="1" applyFill="1" applyBorder="1" applyAlignment="1">
      <alignment horizontal="center" vertical="center" wrapText="1"/>
    </xf>
    <xf numFmtId="1" fontId="48" fillId="0" borderId="26" xfId="0" applyNumberFormat="1" applyFont="1" applyFill="1" applyBorder="1" applyAlignment="1">
      <alignment horizontal="center" vertical="center" wrapText="1"/>
    </xf>
    <xf numFmtId="1" fontId="48" fillId="0" borderId="25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1" fontId="46" fillId="0" borderId="23" xfId="0" applyNumberFormat="1" applyFont="1" applyFill="1" applyBorder="1" applyAlignment="1">
      <alignment horizontal="center" vertical="center" wrapText="1"/>
    </xf>
    <xf numFmtId="1" fontId="46" fillId="0" borderId="26" xfId="0" applyNumberFormat="1" applyFont="1" applyFill="1" applyBorder="1" applyAlignment="1">
      <alignment horizontal="center" vertical="center" wrapText="1"/>
    </xf>
    <xf numFmtId="1" fontId="46" fillId="0" borderId="25" xfId="0" applyNumberFormat="1" applyFont="1" applyFill="1" applyBorder="1" applyAlignment="1">
      <alignment horizontal="center" vertical="center" wrapText="1"/>
    </xf>
    <xf numFmtId="1" fontId="46" fillId="0" borderId="23" xfId="0" applyNumberFormat="1" applyFont="1" applyFill="1" applyBorder="1" applyAlignment="1">
      <alignment horizontal="center" vertical="center" wrapText="1"/>
    </xf>
    <xf numFmtId="1" fontId="46" fillId="0" borderId="26" xfId="0" applyNumberFormat="1" applyFont="1" applyFill="1" applyBorder="1" applyAlignment="1">
      <alignment horizontal="center" vertical="center" wrapText="1"/>
    </xf>
    <xf numFmtId="1" fontId="46" fillId="0" borderId="25" xfId="0" applyNumberFormat="1" applyFont="1" applyFill="1" applyBorder="1" applyAlignment="1">
      <alignment horizontal="center" vertical="center" wrapText="1"/>
    </xf>
    <xf numFmtId="4" fontId="0" fillId="2" borderId="23" xfId="0" applyNumberFormat="1" applyFont="1" applyFill="1" applyBorder="1" applyAlignment="1">
      <alignment horizontal="center" vertical="center" wrapText="1"/>
    </xf>
    <xf numFmtId="4" fontId="0" fillId="2" borderId="25" xfId="0" applyNumberFormat="1" applyFont="1" applyFill="1" applyBorder="1" applyAlignment="1">
      <alignment horizontal="center" vertical="center" wrapText="1"/>
    </xf>
    <xf numFmtId="1" fontId="48" fillId="0" borderId="23" xfId="0" applyNumberFormat="1" applyFont="1" applyFill="1" applyBorder="1" applyAlignment="1">
      <alignment horizontal="center" vertical="center"/>
    </xf>
    <xf numFmtId="1" fontId="48" fillId="0" borderId="26" xfId="0" applyNumberFormat="1" applyFont="1" applyFill="1" applyBorder="1" applyAlignment="1">
      <alignment horizontal="center" vertical="center"/>
    </xf>
    <xf numFmtId="1" fontId="48" fillId="0" borderId="25" xfId="0" applyNumberFormat="1" applyFont="1" applyFill="1" applyBorder="1" applyAlignment="1">
      <alignment horizontal="center" vertical="center"/>
    </xf>
    <xf numFmtId="4" fontId="0" fillId="4" borderId="26" xfId="0" applyNumberFormat="1" applyFont="1" applyFill="1" applyBorder="1" applyAlignment="1">
      <alignment horizontal="center" vertical="center" wrapText="1"/>
    </xf>
    <xf numFmtId="1" fontId="48" fillId="0" borderId="23" xfId="0" applyNumberFormat="1" applyFont="1" applyFill="1" applyBorder="1" applyAlignment="1">
      <alignment horizontal="center" vertical="center" wrapText="1"/>
    </xf>
    <xf numFmtId="1" fontId="48" fillId="0" borderId="26" xfId="0" applyNumberFormat="1" applyFont="1" applyFill="1" applyBorder="1" applyAlignment="1">
      <alignment horizontal="center" vertical="center" wrapText="1"/>
    </xf>
    <xf numFmtId="1" fontId="48" fillId="0" borderId="25" xfId="0" applyNumberFormat="1" applyFont="1" applyFill="1" applyBorder="1" applyAlignment="1">
      <alignment horizontal="center" vertical="center" wrapText="1"/>
    </xf>
    <xf numFmtId="4" fontId="5" fillId="4" borderId="23" xfId="0" applyNumberFormat="1" applyFont="1" applyFill="1" applyBorder="1" applyAlignment="1">
      <alignment horizontal="center" vertical="center" wrapText="1"/>
    </xf>
    <xf numFmtId="4" fontId="5" fillId="4" borderId="25" xfId="0" applyNumberFormat="1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center" vertical="center" wrapText="1"/>
    </xf>
    <xf numFmtId="3" fontId="0" fillId="0" borderId="25" xfId="0" applyNumberFormat="1" applyFont="1" applyFill="1" applyBorder="1" applyAlignment="1">
      <alignment horizontal="center" vertical="center" wrapText="1"/>
    </xf>
    <xf numFmtId="3" fontId="56" fillId="0" borderId="23" xfId="0" applyNumberFormat="1" applyFont="1" applyFill="1" applyBorder="1" applyAlignment="1">
      <alignment horizontal="center" vertical="center" wrapText="1"/>
    </xf>
    <xf numFmtId="3" fontId="56" fillId="0" borderId="25" xfId="0" applyNumberFormat="1" applyFont="1" applyFill="1" applyBorder="1" applyAlignment="1">
      <alignment horizontal="center" vertical="center" wrapText="1"/>
    </xf>
    <xf numFmtId="3" fontId="51" fillId="0" borderId="23" xfId="0" applyNumberFormat="1" applyFont="1" applyFill="1" applyBorder="1" applyAlignment="1">
      <alignment horizontal="center" vertical="center" wrapText="1"/>
    </xf>
    <xf numFmtId="3" fontId="51" fillId="0" borderId="25" xfId="0" applyNumberFormat="1" applyFont="1" applyFill="1" applyBorder="1" applyAlignment="1">
      <alignment horizontal="center" vertical="center" wrapText="1"/>
    </xf>
    <xf numFmtId="3" fontId="47" fillId="0" borderId="23" xfId="0" applyNumberFormat="1" applyFont="1" applyFill="1" applyBorder="1" applyAlignment="1">
      <alignment horizontal="center" vertical="center" wrapText="1"/>
    </xf>
    <xf numFmtId="3" fontId="47" fillId="0" borderId="26" xfId="0" applyNumberFormat="1" applyFont="1" applyFill="1" applyBorder="1" applyAlignment="1">
      <alignment horizontal="center" vertical="center" wrapText="1"/>
    </xf>
    <xf numFmtId="3" fontId="47" fillId="0" borderId="25" xfId="0" applyNumberFormat="1" applyFont="1" applyFill="1" applyBorder="1" applyAlignment="1">
      <alignment horizontal="center" vertical="center" wrapText="1"/>
    </xf>
    <xf numFmtId="4" fontId="49" fillId="2" borderId="23" xfId="0" applyNumberFormat="1" applyFont="1" applyFill="1" applyBorder="1" applyAlignment="1">
      <alignment horizontal="center" vertical="center" wrapText="1"/>
    </xf>
    <xf numFmtId="4" fontId="49" fillId="2" borderId="25" xfId="0" applyNumberFormat="1" applyFont="1" applyFill="1" applyBorder="1" applyAlignment="1">
      <alignment horizontal="center" vertical="center" wrapText="1"/>
    </xf>
    <xf numFmtId="4" fontId="49" fillId="2" borderId="26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3" fontId="51" fillId="0" borderId="26" xfId="0" applyNumberFormat="1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horizontal="center" vertical="center" wrapText="1"/>
    </xf>
    <xf numFmtId="3" fontId="51" fillId="0" borderId="23" xfId="0" applyNumberFormat="1" applyFont="1" applyFill="1" applyBorder="1" applyAlignment="1">
      <alignment horizontal="center" vertical="center"/>
    </xf>
    <xf numFmtId="3" fontId="51" fillId="0" borderId="26" xfId="0" applyNumberFormat="1" applyFont="1" applyFill="1" applyBorder="1" applyAlignment="1">
      <alignment horizontal="center" vertical="center"/>
    </xf>
    <xf numFmtId="3" fontId="51" fillId="0" borderId="25" xfId="0" applyNumberFormat="1" applyFont="1" applyFill="1" applyBorder="1" applyAlignment="1">
      <alignment horizontal="center" vertical="center"/>
    </xf>
    <xf numFmtId="3" fontId="47" fillId="0" borderId="23" xfId="0" applyNumberFormat="1" applyFont="1" applyFill="1" applyBorder="1" applyAlignment="1">
      <alignment horizontal="center" vertical="center"/>
    </xf>
    <xf numFmtId="3" fontId="47" fillId="0" borderId="26" xfId="0" applyNumberFormat="1" applyFont="1" applyFill="1" applyBorder="1" applyAlignment="1">
      <alignment horizontal="center" vertical="center"/>
    </xf>
    <xf numFmtId="3" fontId="47" fillId="0" borderId="25" xfId="0" applyNumberFormat="1" applyFont="1" applyFill="1" applyBorder="1" applyAlignment="1">
      <alignment horizontal="center" vertical="center"/>
    </xf>
    <xf numFmtId="4" fontId="47" fillId="2" borderId="23" xfId="0" applyNumberFormat="1" applyFont="1" applyFill="1" applyBorder="1" applyAlignment="1">
      <alignment horizontal="center" vertical="center" wrapText="1"/>
    </xf>
    <xf numFmtId="4" fontId="47" fillId="2" borderId="25" xfId="0" applyNumberFormat="1" applyFont="1" applyFill="1" applyBorder="1" applyAlignment="1">
      <alignment horizontal="center" vertical="center" wrapText="1"/>
    </xf>
    <xf numFmtId="4" fontId="47" fillId="2" borderId="26" xfId="0" applyNumberFormat="1" applyFont="1" applyFill="1" applyBorder="1" applyAlignment="1">
      <alignment horizontal="center" vertical="center" wrapText="1"/>
    </xf>
    <xf numFmtId="4" fontId="47" fillId="2" borderId="23" xfId="0" applyNumberFormat="1" applyFont="1" applyFill="1" applyBorder="1" applyAlignment="1">
      <alignment horizontal="center" vertical="center"/>
    </xf>
    <xf numFmtId="4" fontId="47" fillId="2" borderId="26" xfId="0" applyNumberFormat="1" applyFont="1" applyFill="1" applyBorder="1" applyAlignment="1">
      <alignment horizontal="center" vertical="center"/>
    </xf>
    <xf numFmtId="4" fontId="47" fillId="2" borderId="25" xfId="0" applyNumberFormat="1" applyFont="1" applyFill="1" applyBorder="1" applyAlignment="1">
      <alignment horizontal="center" vertical="center"/>
    </xf>
    <xf numFmtId="4" fontId="0" fillId="2" borderId="26" xfId="0" applyNumberFormat="1" applyFont="1" applyFill="1" applyBorder="1" applyAlignment="1">
      <alignment horizontal="center" vertical="center" wrapText="1"/>
    </xf>
    <xf numFmtId="4" fontId="50" fillId="2" borderId="23" xfId="0" applyNumberFormat="1" applyFont="1" applyFill="1" applyBorder="1" applyAlignment="1">
      <alignment horizontal="center" vertical="center" wrapText="1"/>
    </xf>
    <xf numFmtId="4" fontId="50" fillId="2" borderId="26" xfId="0" applyNumberFormat="1" applyFont="1" applyFill="1" applyBorder="1" applyAlignment="1">
      <alignment horizontal="center" vertical="center" wrapText="1"/>
    </xf>
    <xf numFmtId="4" fontId="50" fillId="2" borderId="25" xfId="0" applyNumberFormat="1" applyFont="1" applyFill="1" applyBorder="1" applyAlignment="1">
      <alignment horizontal="center" vertical="center" wrapText="1"/>
    </xf>
    <xf numFmtId="1" fontId="57" fillId="0" borderId="27" xfId="0" applyNumberFormat="1" applyFont="1" applyBorder="1" applyAlignment="1">
      <alignment horizontal="center" wrapText="1"/>
    </xf>
    <xf numFmtId="1" fontId="0" fillId="0" borderId="27" xfId="0" applyNumberForma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4" customWidth="1"/>
    <col min="2" max="2" width="25.28125" style="5" customWidth="1"/>
    <col min="3" max="3" width="17.8515625" style="6" customWidth="1"/>
    <col min="4" max="4" width="21.421875" style="7" customWidth="1"/>
    <col min="5" max="5" width="20.8515625" style="7" customWidth="1"/>
    <col min="6" max="6" width="17.7109375" style="4" customWidth="1"/>
    <col min="7" max="7" width="20.57421875" style="7" customWidth="1"/>
    <col min="8" max="8" width="12.28125" style="7" customWidth="1"/>
    <col min="9" max="9" width="15.140625" style="8" customWidth="1"/>
    <col min="10" max="10" width="17.8515625" style="6" customWidth="1"/>
    <col min="11" max="11" width="17.28125" style="8" customWidth="1"/>
    <col min="12" max="12" width="19.00390625" style="8" customWidth="1"/>
    <col min="13" max="13" width="24.00390625" style="8" customWidth="1"/>
    <col min="14" max="14" width="23.00390625" style="4" customWidth="1"/>
    <col min="15" max="15" width="15.140625" style="50" customWidth="1"/>
    <col min="16" max="16384" width="9.140625" style="4" customWidth="1"/>
  </cols>
  <sheetData>
    <row r="1" spans="1:15" ht="30" customHeight="1">
      <c r="A1" s="136" t="s">
        <v>913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s="6" customFormat="1" ht="54.75" customHeight="1">
      <c r="A2" s="1" t="s">
        <v>10</v>
      </c>
      <c r="B2" s="2" t="s">
        <v>21</v>
      </c>
      <c r="C2" s="2" t="s">
        <v>11</v>
      </c>
      <c r="D2" s="2" t="s">
        <v>20</v>
      </c>
      <c r="E2" s="14" t="s">
        <v>23</v>
      </c>
      <c r="F2" s="2" t="s">
        <v>22</v>
      </c>
      <c r="G2" s="39" t="s">
        <v>24</v>
      </c>
      <c r="H2" s="14" t="s">
        <v>18</v>
      </c>
      <c r="I2" s="31" t="s">
        <v>879</v>
      </c>
      <c r="J2" s="31" t="s">
        <v>880</v>
      </c>
      <c r="K2" s="14" t="s">
        <v>882</v>
      </c>
      <c r="L2" s="14" t="s">
        <v>881</v>
      </c>
      <c r="M2" s="14" t="s">
        <v>905</v>
      </c>
      <c r="N2" s="3" t="s">
        <v>14</v>
      </c>
      <c r="O2" s="43" t="s">
        <v>883</v>
      </c>
    </row>
    <row r="3" spans="1:15" ht="37.5" customHeight="1">
      <c r="A3" s="28">
        <v>1</v>
      </c>
      <c r="B3" s="17" t="s">
        <v>873</v>
      </c>
      <c r="C3" s="18" t="s">
        <v>884</v>
      </c>
      <c r="D3" s="19" t="s">
        <v>877</v>
      </c>
      <c r="E3" s="20" t="s">
        <v>876</v>
      </c>
      <c r="F3" s="21" t="s">
        <v>115</v>
      </c>
      <c r="G3" s="20" t="s">
        <v>874</v>
      </c>
      <c r="H3" s="20" t="s">
        <v>802</v>
      </c>
      <c r="I3" s="76">
        <v>38.62</v>
      </c>
      <c r="J3" s="113">
        <v>30.62</v>
      </c>
      <c r="K3" s="108"/>
      <c r="L3" s="76">
        <f>I3*K3</f>
        <v>0</v>
      </c>
      <c r="M3" s="126">
        <f>J3*K3</f>
        <v>0</v>
      </c>
      <c r="N3" s="38" t="s">
        <v>28</v>
      </c>
      <c r="O3" s="82">
        <v>4</v>
      </c>
    </row>
    <row r="4" spans="1:15" ht="37.5" customHeight="1">
      <c r="A4" s="28">
        <v>1</v>
      </c>
      <c r="B4" s="17" t="s">
        <v>873</v>
      </c>
      <c r="C4" s="18" t="s">
        <v>885</v>
      </c>
      <c r="D4" s="19" t="s">
        <v>878</v>
      </c>
      <c r="E4" s="20" t="s">
        <v>875</v>
      </c>
      <c r="F4" s="21" t="s">
        <v>115</v>
      </c>
      <c r="G4" s="20" t="s">
        <v>874</v>
      </c>
      <c r="H4" s="20" t="s">
        <v>802</v>
      </c>
      <c r="I4" s="78"/>
      <c r="J4" s="114"/>
      <c r="K4" s="109"/>
      <c r="L4" s="78"/>
      <c r="M4" s="127"/>
      <c r="N4" s="38" t="s">
        <v>28</v>
      </c>
      <c r="O4" s="84"/>
    </row>
    <row r="5" spans="1:15" ht="24">
      <c r="A5" s="28">
        <v>2</v>
      </c>
      <c r="B5" s="17" t="s">
        <v>79</v>
      </c>
      <c r="C5" s="18" t="s">
        <v>80</v>
      </c>
      <c r="D5" s="19" t="s">
        <v>81</v>
      </c>
      <c r="E5" s="20" t="s">
        <v>82</v>
      </c>
      <c r="F5" s="21" t="s">
        <v>77</v>
      </c>
      <c r="G5" s="20" t="s">
        <v>83</v>
      </c>
      <c r="H5" s="20" t="s">
        <v>25</v>
      </c>
      <c r="I5" s="32">
        <v>328.4</v>
      </c>
      <c r="J5" s="67">
        <v>309.04</v>
      </c>
      <c r="K5" s="10"/>
      <c r="L5" s="32">
        <f>I5*K5</f>
        <v>0</v>
      </c>
      <c r="M5" s="36">
        <f>J5*K5</f>
        <v>0</v>
      </c>
      <c r="N5" s="38" t="s">
        <v>13</v>
      </c>
      <c r="O5" s="44">
        <v>3</v>
      </c>
    </row>
    <row r="6" spans="1:15" ht="24" customHeight="1">
      <c r="A6" s="28">
        <v>3</v>
      </c>
      <c r="B6" s="17" t="s">
        <v>357</v>
      </c>
      <c r="C6" s="18" t="s">
        <v>372</v>
      </c>
      <c r="D6" s="19" t="s">
        <v>371</v>
      </c>
      <c r="E6" s="20" t="s">
        <v>798</v>
      </c>
      <c r="F6" s="21" t="s">
        <v>4</v>
      </c>
      <c r="G6" s="20" t="s">
        <v>83</v>
      </c>
      <c r="H6" s="20" t="s">
        <v>25</v>
      </c>
      <c r="I6" s="76">
        <v>217.8</v>
      </c>
      <c r="J6" s="113">
        <v>112.52</v>
      </c>
      <c r="K6" s="110"/>
      <c r="L6" s="76">
        <f>I6*K6</f>
        <v>0</v>
      </c>
      <c r="M6" s="126">
        <f>J6*K6</f>
        <v>0</v>
      </c>
      <c r="N6" s="21" t="s">
        <v>27</v>
      </c>
      <c r="O6" s="82">
        <v>3</v>
      </c>
    </row>
    <row r="7" spans="1:15" ht="36">
      <c r="A7" s="28">
        <v>3</v>
      </c>
      <c r="B7" s="17" t="s">
        <v>357</v>
      </c>
      <c r="C7" s="18" t="s">
        <v>367</v>
      </c>
      <c r="D7" s="19" t="s">
        <v>369</v>
      </c>
      <c r="E7" s="20" t="s">
        <v>797</v>
      </c>
      <c r="F7" s="21" t="s">
        <v>4</v>
      </c>
      <c r="G7" s="20" t="s">
        <v>795</v>
      </c>
      <c r="H7" s="20" t="s">
        <v>25</v>
      </c>
      <c r="I7" s="77"/>
      <c r="J7" s="115"/>
      <c r="K7" s="111"/>
      <c r="L7" s="77"/>
      <c r="M7" s="128"/>
      <c r="N7" s="21" t="s">
        <v>27</v>
      </c>
      <c r="O7" s="83"/>
    </row>
    <row r="8" spans="1:15" ht="24">
      <c r="A8" s="28">
        <v>3</v>
      </c>
      <c r="B8" s="17" t="s">
        <v>357</v>
      </c>
      <c r="C8" s="18" t="s">
        <v>368</v>
      </c>
      <c r="D8" s="19" t="s">
        <v>370</v>
      </c>
      <c r="E8" s="20" t="s">
        <v>796</v>
      </c>
      <c r="F8" s="21" t="s">
        <v>4</v>
      </c>
      <c r="G8" s="20" t="s">
        <v>83</v>
      </c>
      <c r="H8" s="20" t="s">
        <v>25</v>
      </c>
      <c r="I8" s="78"/>
      <c r="J8" s="114"/>
      <c r="K8" s="112"/>
      <c r="L8" s="78"/>
      <c r="M8" s="127"/>
      <c r="N8" s="21" t="s">
        <v>27</v>
      </c>
      <c r="O8" s="84"/>
    </row>
    <row r="9" spans="1:15" ht="24">
      <c r="A9" s="28">
        <v>4</v>
      </c>
      <c r="B9" s="17" t="s">
        <v>358</v>
      </c>
      <c r="C9" s="18" t="s">
        <v>359</v>
      </c>
      <c r="D9" s="19" t="s">
        <v>360</v>
      </c>
      <c r="E9" s="20" t="s">
        <v>361</v>
      </c>
      <c r="F9" s="21" t="s">
        <v>153</v>
      </c>
      <c r="G9" s="20" t="s">
        <v>362</v>
      </c>
      <c r="H9" s="20" t="s">
        <v>25</v>
      </c>
      <c r="I9" s="32">
        <v>541.27</v>
      </c>
      <c r="J9" s="67">
        <v>407.57</v>
      </c>
      <c r="K9" s="10"/>
      <c r="L9" s="32">
        <f>I9*K9</f>
        <v>0</v>
      </c>
      <c r="M9" s="36">
        <f>J9*K9</f>
        <v>0</v>
      </c>
      <c r="N9" s="21" t="s">
        <v>27</v>
      </c>
      <c r="O9" s="44">
        <v>3</v>
      </c>
    </row>
    <row r="10" spans="1:15" ht="24">
      <c r="A10" s="28">
        <v>5</v>
      </c>
      <c r="B10" s="17" t="s">
        <v>363</v>
      </c>
      <c r="C10" s="18" t="s">
        <v>364</v>
      </c>
      <c r="D10" s="19" t="s">
        <v>365</v>
      </c>
      <c r="E10" s="20" t="s">
        <v>159</v>
      </c>
      <c r="F10" s="21" t="s">
        <v>43</v>
      </c>
      <c r="G10" s="20" t="s">
        <v>366</v>
      </c>
      <c r="H10" s="20" t="s">
        <v>802</v>
      </c>
      <c r="I10" s="32">
        <v>16.990000000000002</v>
      </c>
      <c r="J10" s="67">
        <v>14.9</v>
      </c>
      <c r="K10" s="10"/>
      <c r="L10" s="32">
        <f aca="true" t="shared" si="0" ref="L10:L15">I10*K10</f>
        <v>0</v>
      </c>
      <c r="M10" s="36">
        <f aca="true" t="shared" si="1" ref="M10:M15">J10*K10</f>
        <v>0</v>
      </c>
      <c r="N10" s="21" t="s">
        <v>27</v>
      </c>
      <c r="O10" s="44">
        <v>4</v>
      </c>
    </row>
    <row r="11" spans="1:15" ht="12.75">
      <c r="A11" s="28">
        <v>6</v>
      </c>
      <c r="B11" s="17" t="s">
        <v>607</v>
      </c>
      <c r="C11" s="18" t="s">
        <v>608</v>
      </c>
      <c r="D11" s="19" t="s">
        <v>609</v>
      </c>
      <c r="E11" s="20" t="s">
        <v>610</v>
      </c>
      <c r="F11" s="21" t="s">
        <v>43</v>
      </c>
      <c r="G11" s="20" t="s">
        <v>807</v>
      </c>
      <c r="H11" s="20" t="s">
        <v>802</v>
      </c>
      <c r="I11" s="32">
        <v>285.38</v>
      </c>
      <c r="J11" s="67">
        <v>164.06</v>
      </c>
      <c r="K11" s="10"/>
      <c r="L11" s="32">
        <f t="shared" si="0"/>
        <v>0</v>
      </c>
      <c r="M11" s="36">
        <f t="shared" si="1"/>
        <v>0</v>
      </c>
      <c r="N11" s="20" t="s">
        <v>611</v>
      </c>
      <c r="O11" s="44">
        <v>2</v>
      </c>
    </row>
    <row r="12" spans="1:15" ht="24">
      <c r="A12" s="28">
        <v>8</v>
      </c>
      <c r="B12" s="17" t="s">
        <v>328</v>
      </c>
      <c r="C12" s="18" t="s">
        <v>329</v>
      </c>
      <c r="D12" s="19" t="s">
        <v>808</v>
      </c>
      <c r="E12" s="20" t="s">
        <v>9</v>
      </c>
      <c r="F12" s="21" t="s">
        <v>43</v>
      </c>
      <c r="G12" s="20" t="s">
        <v>809</v>
      </c>
      <c r="H12" s="20" t="s">
        <v>25</v>
      </c>
      <c r="I12" s="32">
        <v>5055.1</v>
      </c>
      <c r="J12" s="67">
        <v>5185.01</v>
      </c>
      <c r="K12" s="10"/>
      <c r="L12" s="32">
        <f t="shared" si="0"/>
        <v>0</v>
      </c>
      <c r="M12" s="36">
        <f t="shared" si="1"/>
        <v>0</v>
      </c>
      <c r="N12" s="38" t="s">
        <v>16</v>
      </c>
      <c r="O12" s="44">
        <v>1</v>
      </c>
    </row>
    <row r="13" spans="1:15" ht="15">
      <c r="A13" s="28">
        <v>9</v>
      </c>
      <c r="B13" s="17" t="s">
        <v>612</v>
      </c>
      <c r="C13" s="18" t="s">
        <v>639</v>
      </c>
      <c r="D13" s="19" t="s">
        <v>642</v>
      </c>
      <c r="E13" s="20" t="s">
        <v>613</v>
      </c>
      <c r="F13" s="21" t="s">
        <v>5</v>
      </c>
      <c r="G13" s="20" t="s">
        <v>614</v>
      </c>
      <c r="H13" s="20" t="s">
        <v>802</v>
      </c>
      <c r="I13" s="32">
        <v>640.62</v>
      </c>
      <c r="J13" s="67">
        <v>548.72</v>
      </c>
      <c r="K13" s="52"/>
      <c r="L13" s="32">
        <f t="shared" si="0"/>
        <v>0</v>
      </c>
      <c r="M13" s="36">
        <f t="shared" si="1"/>
        <v>0</v>
      </c>
      <c r="N13" s="20" t="s">
        <v>28</v>
      </c>
      <c r="O13" s="44">
        <v>2</v>
      </c>
    </row>
    <row r="14" spans="1:15" ht="15">
      <c r="A14" s="28">
        <v>11</v>
      </c>
      <c r="B14" s="17" t="s">
        <v>615</v>
      </c>
      <c r="C14" s="18" t="s">
        <v>616</v>
      </c>
      <c r="D14" s="19" t="s">
        <v>643</v>
      </c>
      <c r="E14" s="20" t="s">
        <v>159</v>
      </c>
      <c r="F14" s="21" t="s">
        <v>43</v>
      </c>
      <c r="G14" s="20" t="s">
        <v>617</v>
      </c>
      <c r="H14" s="20" t="s">
        <v>802</v>
      </c>
      <c r="I14" s="32">
        <v>79.2</v>
      </c>
      <c r="J14" s="67">
        <v>74.11</v>
      </c>
      <c r="K14" s="52"/>
      <c r="L14" s="32">
        <f t="shared" si="0"/>
        <v>0</v>
      </c>
      <c r="M14" s="36">
        <f t="shared" si="1"/>
        <v>0</v>
      </c>
      <c r="N14" s="20" t="s">
        <v>28</v>
      </c>
      <c r="O14" s="44">
        <v>4</v>
      </c>
    </row>
    <row r="15" spans="1:15" ht="24">
      <c r="A15" s="28">
        <v>12</v>
      </c>
      <c r="B15" s="17" t="s">
        <v>618</v>
      </c>
      <c r="C15" s="18" t="s">
        <v>619</v>
      </c>
      <c r="D15" s="19" t="s">
        <v>643</v>
      </c>
      <c r="E15" s="20" t="s">
        <v>159</v>
      </c>
      <c r="F15" s="21" t="s">
        <v>43</v>
      </c>
      <c r="G15" s="20" t="s">
        <v>620</v>
      </c>
      <c r="H15" s="20" t="s">
        <v>802</v>
      </c>
      <c r="I15" s="32">
        <v>290.62</v>
      </c>
      <c r="J15" s="67">
        <v>197.8</v>
      </c>
      <c r="K15" s="52"/>
      <c r="L15" s="32">
        <f t="shared" si="0"/>
        <v>0</v>
      </c>
      <c r="M15" s="36">
        <f t="shared" si="1"/>
        <v>0</v>
      </c>
      <c r="N15" s="20" t="s">
        <v>28</v>
      </c>
      <c r="O15" s="44">
        <v>5</v>
      </c>
    </row>
    <row r="16" spans="1:15" ht="36">
      <c r="A16" s="28">
        <v>13</v>
      </c>
      <c r="B16" s="17" t="s">
        <v>330</v>
      </c>
      <c r="C16" s="18" t="s">
        <v>334</v>
      </c>
      <c r="D16" s="19" t="s">
        <v>810</v>
      </c>
      <c r="E16" s="20" t="s">
        <v>58</v>
      </c>
      <c r="F16" s="21" t="s">
        <v>331</v>
      </c>
      <c r="G16" s="20" t="s">
        <v>335</v>
      </c>
      <c r="H16" s="20" t="s">
        <v>2</v>
      </c>
      <c r="I16" s="76">
        <v>24321.3</v>
      </c>
      <c r="J16" s="113">
        <v>24946.35</v>
      </c>
      <c r="K16" s="110"/>
      <c r="L16" s="76">
        <f>I16*K16</f>
        <v>0</v>
      </c>
      <c r="M16" s="126">
        <f>J16*K16</f>
        <v>0</v>
      </c>
      <c r="N16" s="38" t="s">
        <v>16</v>
      </c>
      <c r="O16" s="82">
        <v>1</v>
      </c>
    </row>
    <row r="17" spans="1:15" ht="36">
      <c r="A17" s="28">
        <v>13</v>
      </c>
      <c r="B17" s="17" t="s">
        <v>330</v>
      </c>
      <c r="C17" s="18" t="s">
        <v>332</v>
      </c>
      <c r="D17" s="19" t="s">
        <v>811</v>
      </c>
      <c r="E17" s="20" t="s">
        <v>59</v>
      </c>
      <c r="F17" s="21" t="s">
        <v>331</v>
      </c>
      <c r="G17" s="20" t="s">
        <v>335</v>
      </c>
      <c r="H17" s="20" t="s">
        <v>2</v>
      </c>
      <c r="I17" s="77"/>
      <c r="J17" s="115"/>
      <c r="K17" s="111"/>
      <c r="L17" s="77"/>
      <c r="M17" s="128"/>
      <c r="N17" s="38" t="s">
        <v>16</v>
      </c>
      <c r="O17" s="83"/>
    </row>
    <row r="18" spans="1:15" ht="36">
      <c r="A18" s="28">
        <v>13</v>
      </c>
      <c r="B18" s="17" t="s">
        <v>330</v>
      </c>
      <c r="C18" s="18" t="s">
        <v>333</v>
      </c>
      <c r="D18" s="19" t="s">
        <v>812</v>
      </c>
      <c r="E18" s="20" t="s">
        <v>813</v>
      </c>
      <c r="F18" s="21" t="s">
        <v>331</v>
      </c>
      <c r="G18" s="20" t="s">
        <v>336</v>
      </c>
      <c r="H18" s="20" t="s">
        <v>2</v>
      </c>
      <c r="I18" s="78"/>
      <c r="J18" s="114"/>
      <c r="K18" s="112"/>
      <c r="L18" s="78"/>
      <c r="M18" s="127"/>
      <c r="N18" s="38" t="s">
        <v>16</v>
      </c>
      <c r="O18" s="84"/>
    </row>
    <row r="19" spans="1:15" ht="36">
      <c r="A19" s="28">
        <v>14</v>
      </c>
      <c r="B19" s="17" t="s">
        <v>84</v>
      </c>
      <c r="C19" s="18" t="s">
        <v>85</v>
      </c>
      <c r="D19" s="19" t="s">
        <v>86</v>
      </c>
      <c r="E19" s="20" t="s">
        <v>87</v>
      </c>
      <c r="F19" s="21" t="s">
        <v>43</v>
      </c>
      <c r="G19" s="20" t="s">
        <v>88</v>
      </c>
      <c r="H19" s="20" t="s">
        <v>12</v>
      </c>
      <c r="I19" s="32">
        <v>157.81</v>
      </c>
      <c r="J19" s="67">
        <v>156.07</v>
      </c>
      <c r="K19" s="10"/>
      <c r="L19" s="32">
        <f>I19*K19</f>
        <v>0</v>
      </c>
      <c r="M19" s="36">
        <f>J19*K19</f>
        <v>0</v>
      </c>
      <c r="N19" s="38" t="s">
        <v>13</v>
      </c>
      <c r="O19" s="44">
        <v>2</v>
      </c>
    </row>
    <row r="20" spans="1:15" ht="36">
      <c r="A20" s="28">
        <v>15</v>
      </c>
      <c r="B20" s="17" t="s">
        <v>89</v>
      </c>
      <c r="C20" s="18" t="s">
        <v>90</v>
      </c>
      <c r="D20" s="19" t="s">
        <v>86</v>
      </c>
      <c r="E20" s="20" t="s">
        <v>87</v>
      </c>
      <c r="F20" s="21" t="s">
        <v>43</v>
      </c>
      <c r="G20" s="20" t="s">
        <v>91</v>
      </c>
      <c r="H20" s="20" t="s">
        <v>12</v>
      </c>
      <c r="I20" s="32">
        <v>292.39000000000004</v>
      </c>
      <c r="J20" s="67">
        <v>289.18</v>
      </c>
      <c r="K20" s="10"/>
      <c r="L20" s="32">
        <f aca="true" t="shared" si="2" ref="L20:L39">I20*K20</f>
        <v>0</v>
      </c>
      <c r="M20" s="36">
        <f aca="true" t="shared" si="3" ref="M20:M39">J20*K20</f>
        <v>0</v>
      </c>
      <c r="N20" s="38" t="s">
        <v>13</v>
      </c>
      <c r="O20" s="44">
        <v>2</v>
      </c>
    </row>
    <row r="21" spans="1:15" ht="36">
      <c r="A21" s="28">
        <v>16</v>
      </c>
      <c r="B21" s="17" t="s">
        <v>373</v>
      </c>
      <c r="C21" s="18" t="s">
        <v>374</v>
      </c>
      <c r="D21" s="19" t="s">
        <v>86</v>
      </c>
      <c r="E21" s="20" t="s">
        <v>87</v>
      </c>
      <c r="F21" s="21" t="s">
        <v>115</v>
      </c>
      <c r="G21" s="20" t="s">
        <v>375</v>
      </c>
      <c r="H21" s="20" t="s">
        <v>12</v>
      </c>
      <c r="I21" s="32">
        <v>454.64</v>
      </c>
      <c r="J21" s="67">
        <v>448.62</v>
      </c>
      <c r="K21" s="10"/>
      <c r="L21" s="32">
        <f t="shared" si="2"/>
        <v>0</v>
      </c>
      <c r="M21" s="36">
        <f t="shared" si="3"/>
        <v>0</v>
      </c>
      <c r="N21" s="21" t="s">
        <v>27</v>
      </c>
      <c r="O21" s="44">
        <v>2</v>
      </c>
    </row>
    <row r="22" spans="1:15" ht="60">
      <c r="A22" s="28">
        <v>17</v>
      </c>
      <c r="B22" s="17" t="s">
        <v>621</v>
      </c>
      <c r="C22" s="18" t="s">
        <v>640</v>
      </c>
      <c r="D22" s="19" t="s">
        <v>641</v>
      </c>
      <c r="E22" s="20" t="s">
        <v>622</v>
      </c>
      <c r="F22" s="21" t="s">
        <v>43</v>
      </c>
      <c r="G22" s="20" t="s">
        <v>623</v>
      </c>
      <c r="H22" s="20" t="s">
        <v>12</v>
      </c>
      <c r="I22" s="32">
        <v>195.4</v>
      </c>
      <c r="J22" s="67">
        <v>186.51</v>
      </c>
      <c r="K22" s="52"/>
      <c r="L22" s="32">
        <f t="shared" si="2"/>
        <v>0</v>
      </c>
      <c r="M22" s="36">
        <f t="shared" si="3"/>
        <v>0</v>
      </c>
      <c r="N22" s="20" t="s">
        <v>28</v>
      </c>
      <c r="O22" s="44">
        <v>3</v>
      </c>
    </row>
    <row r="23" spans="1:15" ht="48">
      <c r="A23" s="28">
        <v>18</v>
      </c>
      <c r="B23" s="17" t="s">
        <v>92</v>
      </c>
      <c r="C23" s="18" t="s">
        <v>93</v>
      </c>
      <c r="D23" s="19" t="s">
        <v>94</v>
      </c>
      <c r="E23" s="20" t="s">
        <v>95</v>
      </c>
      <c r="F23" s="21" t="s">
        <v>0</v>
      </c>
      <c r="G23" s="20" t="s">
        <v>96</v>
      </c>
      <c r="H23" s="20" t="s">
        <v>12</v>
      </c>
      <c r="I23" s="32">
        <v>359.15</v>
      </c>
      <c r="J23" s="67">
        <v>341.77</v>
      </c>
      <c r="K23" s="10"/>
      <c r="L23" s="32">
        <f t="shared" si="2"/>
        <v>0</v>
      </c>
      <c r="M23" s="36">
        <f t="shared" si="3"/>
        <v>0</v>
      </c>
      <c r="N23" s="38" t="s">
        <v>13</v>
      </c>
      <c r="O23" s="44">
        <v>3</v>
      </c>
    </row>
    <row r="24" spans="1:15" ht="48">
      <c r="A24" s="28">
        <v>19</v>
      </c>
      <c r="B24" s="17" t="s">
        <v>97</v>
      </c>
      <c r="C24" s="18" t="s">
        <v>98</v>
      </c>
      <c r="D24" s="19" t="s">
        <v>94</v>
      </c>
      <c r="E24" s="20" t="s">
        <v>95</v>
      </c>
      <c r="F24" s="21" t="s">
        <v>0</v>
      </c>
      <c r="G24" s="20" t="s">
        <v>99</v>
      </c>
      <c r="H24" s="20" t="s">
        <v>12</v>
      </c>
      <c r="I24" s="32">
        <v>470.93999999999994</v>
      </c>
      <c r="J24" s="67">
        <v>449.63</v>
      </c>
      <c r="K24" s="10"/>
      <c r="L24" s="32">
        <f t="shared" si="2"/>
        <v>0</v>
      </c>
      <c r="M24" s="36">
        <f t="shared" si="3"/>
        <v>0</v>
      </c>
      <c r="N24" s="38" t="s">
        <v>13</v>
      </c>
      <c r="O24" s="44">
        <v>3</v>
      </c>
    </row>
    <row r="25" spans="1:15" ht="48">
      <c r="A25" s="28">
        <v>20</v>
      </c>
      <c r="B25" s="17" t="s">
        <v>100</v>
      </c>
      <c r="C25" s="18" t="s">
        <v>101</v>
      </c>
      <c r="D25" s="19" t="s">
        <v>94</v>
      </c>
      <c r="E25" s="20" t="s">
        <v>95</v>
      </c>
      <c r="F25" s="21" t="s">
        <v>0</v>
      </c>
      <c r="G25" s="20" t="s">
        <v>102</v>
      </c>
      <c r="H25" s="20" t="s">
        <v>12</v>
      </c>
      <c r="I25" s="32">
        <v>534.89</v>
      </c>
      <c r="J25" s="67">
        <v>511.41</v>
      </c>
      <c r="K25" s="10"/>
      <c r="L25" s="32">
        <f t="shared" si="2"/>
        <v>0</v>
      </c>
      <c r="M25" s="36">
        <f t="shared" si="3"/>
        <v>0</v>
      </c>
      <c r="N25" s="38" t="s">
        <v>13</v>
      </c>
      <c r="O25" s="44">
        <v>3</v>
      </c>
    </row>
    <row r="26" spans="1:15" ht="36">
      <c r="A26" s="28">
        <v>21</v>
      </c>
      <c r="B26" s="17" t="s">
        <v>376</v>
      </c>
      <c r="C26" s="18" t="s">
        <v>377</v>
      </c>
      <c r="D26" s="19" t="s">
        <v>105</v>
      </c>
      <c r="E26" s="20" t="s">
        <v>106</v>
      </c>
      <c r="F26" s="21" t="s">
        <v>43</v>
      </c>
      <c r="G26" s="20" t="s">
        <v>378</v>
      </c>
      <c r="H26" s="20" t="s">
        <v>12</v>
      </c>
      <c r="I26" s="32">
        <v>179.39000000000001</v>
      </c>
      <c r="J26" s="67">
        <v>178.92</v>
      </c>
      <c r="K26" s="10"/>
      <c r="L26" s="32">
        <f t="shared" si="2"/>
        <v>0</v>
      </c>
      <c r="M26" s="36">
        <f t="shared" si="3"/>
        <v>0</v>
      </c>
      <c r="N26" s="21" t="s">
        <v>27</v>
      </c>
      <c r="O26" s="44">
        <v>2</v>
      </c>
    </row>
    <row r="27" spans="1:15" ht="36">
      <c r="A27" s="28">
        <v>22</v>
      </c>
      <c r="B27" s="17" t="s">
        <v>103</v>
      </c>
      <c r="C27" s="18" t="s">
        <v>104</v>
      </c>
      <c r="D27" s="19" t="s">
        <v>105</v>
      </c>
      <c r="E27" s="20" t="s">
        <v>106</v>
      </c>
      <c r="F27" s="21" t="s">
        <v>43</v>
      </c>
      <c r="G27" s="20" t="s">
        <v>107</v>
      </c>
      <c r="H27" s="20" t="s">
        <v>12</v>
      </c>
      <c r="I27" s="32">
        <v>185.35999999999999</v>
      </c>
      <c r="J27" s="67">
        <v>187.67</v>
      </c>
      <c r="K27" s="10"/>
      <c r="L27" s="32">
        <f t="shared" si="2"/>
        <v>0</v>
      </c>
      <c r="M27" s="36">
        <f t="shared" si="3"/>
        <v>0</v>
      </c>
      <c r="N27" s="38" t="s">
        <v>13</v>
      </c>
      <c r="O27" s="44">
        <v>2</v>
      </c>
    </row>
    <row r="28" spans="1:15" ht="36">
      <c r="A28" s="28">
        <v>23</v>
      </c>
      <c r="B28" s="17" t="s">
        <v>108</v>
      </c>
      <c r="C28" s="18" t="s">
        <v>109</v>
      </c>
      <c r="D28" s="19" t="s">
        <v>105</v>
      </c>
      <c r="E28" s="20" t="s">
        <v>106</v>
      </c>
      <c r="F28" s="21" t="s">
        <v>43</v>
      </c>
      <c r="G28" s="20" t="s">
        <v>110</v>
      </c>
      <c r="H28" s="20" t="s">
        <v>12</v>
      </c>
      <c r="I28" s="32">
        <v>269.35999999999996</v>
      </c>
      <c r="J28" s="67">
        <v>272.71</v>
      </c>
      <c r="K28" s="10"/>
      <c r="L28" s="32">
        <f t="shared" si="2"/>
        <v>0</v>
      </c>
      <c r="M28" s="36">
        <f t="shared" si="3"/>
        <v>0</v>
      </c>
      <c r="N28" s="38" t="s">
        <v>13</v>
      </c>
      <c r="O28" s="44">
        <v>2</v>
      </c>
    </row>
    <row r="29" spans="1:15" ht="24">
      <c r="A29" s="28">
        <v>24</v>
      </c>
      <c r="B29" s="17" t="s">
        <v>337</v>
      </c>
      <c r="C29" s="18" t="s">
        <v>338</v>
      </c>
      <c r="D29" s="19" t="s">
        <v>814</v>
      </c>
      <c r="E29" s="20" t="s">
        <v>58</v>
      </c>
      <c r="F29" s="21" t="s">
        <v>153</v>
      </c>
      <c r="G29" s="20" t="s">
        <v>815</v>
      </c>
      <c r="H29" s="20" t="s">
        <v>25</v>
      </c>
      <c r="I29" s="32">
        <v>11879.7</v>
      </c>
      <c r="J29" s="67">
        <v>12185</v>
      </c>
      <c r="K29" s="10"/>
      <c r="L29" s="32">
        <f t="shared" si="2"/>
        <v>0</v>
      </c>
      <c r="M29" s="36">
        <f t="shared" si="3"/>
        <v>0</v>
      </c>
      <c r="N29" s="38" t="s">
        <v>16</v>
      </c>
      <c r="O29" s="44">
        <v>1</v>
      </c>
    </row>
    <row r="30" spans="1:15" ht="60">
      <c r="A30" s="28">
        <v>25</v>
      </c>
      <c r="B30" s="17" t="s">
        <v>62</v>
      </c>
      <c r="C30" s="18" t="s">
        <v>63</v>
      </c>
      <c r="D30" s="19" t="s">
        <v>816</v>
      </c>
      <c r="E30" s="20" t="s">
        <v>64</v>
      </c>
      <c r="F30" s="21" t="s">
        <v>818</v>
      </c>
      <c r="G30" s="20" t="s">
        <v>820</v>
      </c>
      <c r="H30" s="20" t="s">
        <v>803</v>
      </c>
      <c r="I30" s="32">
        <v>45502.9</v>
      </c>
      <c r="J30" s="67">
        <v>46167.24</v>
      </c>
      <c r="K30" s="10"/>
      <c r="L30" s="32">
        <f t="shared" si="2"/>
        <v>0</v>
      </c>
      <c r="M30" s="36">
        <f t="shared" si="3"/>
        <v>0</v>
      </c>
      <c r="N30" s="20" t="s">
        <v>67</v>
      </c>
      <c r="O30" s="44">
        <v>1</v>
      </c>
    </row>
    <row r="31" spans="1:15" ht="60">
      <c r="A31" s="28">
        <v>26</v>
      </c>
      <c r="B31" s="17" t="s">
        <v>65</v>
      </c>
      <c r="C31" s="18" t="s">
        <v>66</v>
      </c>
      <c r="D31" s="19" t="s">
        <v>817</v>
      </c>
      <c r="E31" s="20" t="s">
        <v>64</v>
      </c>
      <c r="F31" s="21" t="s">
        <v>818</v>
      </c>
      <c r="G31" s="20" t="s">
        <v>819</v>
      </c>
      <c r="H31" s="20" t="s">
        <v>803</v>
      </c>
      <c r="I31" s="32">
        <v>107562</v>
      </c>
      <c r="J31" s="67">
        <v>110326.34</v>
      </c>
      <c r="K31" s="10"/>
      <c r="L31" s="32">
        <f t="shared" si="2"/>
        <v>0</v>
      </c>
      <c r="M31" s="36">
        <f t="shared" si="3"/>
        <v>0</v>
      </c>
      <c r="N31" s="20" t="s">
        <v>67</v>
      </c>
      <c r="O31" s="44">
        <v>1</v>
      </c>
    </row>
    <row r="32" spans="1:15" ht="36">
      <c r="A32" s="28">
        <v>27</v>
      </c>
      <c r="B32" s="17" t="s">
        <v>379</v>
      </c>
      <c r="C32" s="18" t="s">
        <v>380</v>
      </c>
      <c r="D32" s="19" t="s">
        <v>381</v>
      </c>
      <c r="E32" s="20" t="s">
        <v>106</v>
      </c>
      <c r="F32" s="21" t="s">
        <v>43</v>
      </c>
      <c r="G32" s="20" t="s">
        <v>382</v>
      </c>
      <c r="H32" s="20" t="s">
        <v>12</v>
      </c>
      <c r="I32" s="32">
        <v>473.94</v>
      </c>
      <c r="J32" s="67">
        <v>475.92</v>
      </c>
      <c r="K32" s="10"/>
      <c r="L32" s="32">
        <f t="shared" si="2"/>
        <v>0</v>
      </c>
      <c r="M32" s="36">
        <f t="shared" si="3"/>
        <v>0</v>
      </c>
      <c r="N32" s="21" t="s">
        <v>27</v>
      </c>
      <c r="O32" s="44">
        <v>2</v>
      </c>
    </row>
    <row r="33" spans="1:15" ht="24">
      <c r="A33" s="28">
        <v>28</v>
      </c>
      <c r="B33" s="17" t="s">
        <v>111</v>
      </c>
      <c r="C33" s="18" t="s">
        <v>112</v>
      </c>
      <c r="D33" s="19" t="s">
        <v>113</v>
      </c>
      <c r="E33" s="20" t="s">
        <v>114</v>
      </c>
      <c r="F33" s="21" t="s">
        <v>115</v>
      </c>
      <c r="G33" s="20" t="s">
        <v>116</v>
      </c>
      <c r="H33" s="20" t="s">
        <v>802</v>
      </c>
      <c r="I33" s="32">
        <v>48.97</v>
      </c>
      <c r="J33" s="67">
        <v>50.23</v>
      </c>
      <c r="K33" s="10"/>
      <c r="L33" s="32">
        <f t="shared" si="2"/>
        <v>0</v>
      </c>
      <c r="M33" s="36">
        <f t="shared" si="3"/>
        <v>0</v>
      </c>
      <c r="N33" s="38" t="s">
        <v>13</v>
      </c>
      <c r="O33" s="44">
        <v>1</v>
      </c>
    </row>
    <row r="34" spans="1:15" ht="24">
      <c r="A34" s="28">
        <v>29</v>
      </c>
      <c r="B34" s="17" t="s">
        <v>585</v>
      </c>
      <c r="C34" s="18" t="s">
        <v>586</v>
      </c>
      <c r="D34" s="19" t="s">
        <v>821</v>
      </c>
      <c r="E34" s="20" t="s">
        <v>535</v>
      </c>
      <c r="F34" s="21" t="s">
        <v>43</v>
      </c>
      <c r="G34" s="20" t="s">
        <v>822</v>
      </c>
      <c r="H34" s="20" t="s">
        <v>802</v>
      </c>
      <c r="I34" s="32">
        <v>43.56</v>
      </c>
      <c r="J34" s="67">
        <v>44.68</v>
      </c>
      <c r="K34" s="10"/>
      <c r="L34" s="32">
        <f t="shared" si="2"/>
        <v>0</v>
      </c>
      <c r="M34" s="36">
        <f t="shared" si="3"/>
        <v>0</v>
      </c>
      <c r="N34" s="20" t="s">
        <v>17</v>
      </c>
      <c r="O34" s="44">
        <v>1</v>
      </c>
    </row>
    <row r="35" spans="1:15" ht="24">
      <c r="A35" s="28">
        <v>30</v>
      </c>
      <c r="B35" s="17" t="s">
        <v>588</v>
      </c>
      <c r="C35" s="18" t="s">
        <v>589</v>
      </c>
      <c r="D35" s="19" t="s">
        <v>821</v>
      </c>
      <c r="E35" s="20" t="s">
        <v>535</v>
      </c>
      <c r="F35" s="21" t="s">
        <v>43</v>
      </c>
      <c r="G35" s="20" t="s">
        <v>823</v>
      </c>
      <c r="H35" s="20" t="s">
        <v>802</v>
      </c>
      <c r="I35" s="32">
        <v>52.74</v>
      </c>
      <c r="J35" s="67">
        <v>54.1</v>
      </c>
      <c r="K35" s="10"/>
      <c r="L35" s="32">
        <f t="shared" si="2"/>
        <v>0</v>
      </c>
      <c r="M35" s="36">
        <f t="shared" si="3"/>
        <v>0</v>
      </c>
      <c r="N35" s="20" t="s">
        <v>17</v>
      </c>
      <c r="O35" s="44">
        <v>1</v>
      </c>
    </row>
    <row r="36" spans="1:15" ht="60">
      <c r="A36" s="28">
        <v>31</v>
      </c>
      <c r="B36" s="17" t="s">
        <v>339</v>
      </c>
      <c r="C36" s="18" t="s">
        <v>340</v>
      </c>
      <c r="D36" s="19" t="s">
        <v>824</v>
      </c>
      <c r="E36" s="20" t="s">
        <v>341</v>
      </c>
      <c r="F36" s="21" t="s">
        <v>342</v>
      </c>
      <c r="G36" s="20" t="s">
        <v>343</v>
      </c>
      <c r="H36" s="20" t="s">
        <v>344</v>
      </c>
      <c r="I36" s="32">
        <v>10539.6</v>
      </c>
      <c r="J36" s="67">
        <v>10810.46</v>
      </c>
      <c r="K36" s="10"/>
      <c r="L36" s="32">
        <f t="shared" si="2"/>
        <v>0</v>
      </c>
      <c r="M36" s="36">
        <f t="shared" si="3"/>
        <v>0</v>
      </c>
      <c r="N36" s="38" t="s">
        <v>16</v>
      </c>
      <c r="O36" s="44">
        <v>1</v>
      </c>
    </row>
    <row r="37" spans="1:15" ht="60">
      <c r="A37" s="28">
        <v>32</v>
      </c>
      <c r="B37" s="17" t="s">
        <v>345</v>
      </c>
      <c r="C37" s="18" t="s">
        <v>346</v>
      </c>
      <c r="D37" s="19" t="s">
        <v>825</v>
      </c>
      <c r="E37" s="20" t="s">
        <v>341</v>
      </c>
      <c r="F37" s="21" t="s">
        <v>342</v>
      </c>
      <c r="G37" s="20" t="s">
        <v>347</v>
      </c>
      <c r="H37" s="20" t="s">
        <v>344</v>
      </c>
      <c r="I37" s="32">
        <v>30916.3</v>
      </c>
      <c r="J37" s="67">
        <v>31710.84</v>
      </c>
      <c r="K37" s="10"/>
      <c r="L37" s="32">
        <f t="shared" si="2"/>
        <v>0</v>
      </c>
      <c r="M37" s="36">
        <f t="shared" si="3"/>
        <v>0</v>
      </c>
      <c r="N37" s="38" t="s">
        <v>16</v>
      </c>
      <c r="O37" s="44">
        <v>1</v>
      </c>
    </row>
    <row r="38" spans="1:15" ht="24">
      <c r="A38" s="28">
        <v>33</v>
      </c>
      <c r="B38" s="17" t="s">
        <v>270</v>
      </c>
      <c r="C38" s="18" t="s">
        <v>271</v>
      </c>
      <c r="D38" s="19" t="s">
        <v>272</v>
      </c>
      <c r="E38" s="20" t="s">
        <v>273</v>
      </c>
      <c r="F38" s="21" t="s">
        <v>274</v>
      </c>
      <c r="G38" s="20" t="s">
        <v>826</v>
      </c>
      <c r="H38" s="20" t="s">
        <v>802</v>
      </c>
      <c r="I38" s="32">
        <v>888.8</v>
      </c>
      <c r="J38" s="67">
        <v>888.8</v>
      </c>
      <c r="K38" s="10"/>
      <c r="L38" s="32">
        <f t="shared" si="2"/>
        <v>0</v>
      </c>
      <c r="M38" s="36">
        <f t="shared" si="3"/>
        <v>0</v>
      </c>
      <c r="N38" s="38" t="s">
        <v>30</v>
      </c>
      <c r="O38" s="44">
        <v>1</v>
      </c>
    </row>
    <row r="39" spans="1:15" ht="36">
      <c r="A39" s="28">
        <v>34</v>
      </c>
      <c r="B39" s="17" t="s">
        <v>49</v>
      </c>
      <c r="C39" s="18" t="s">
        <v>50</v>
      </c>
      <c r="D39" s="19" t="s">
        <v>827</v>
      </c>
      <c r="E39" s="20" t="s">
        <v>51</v>
      </c>
      <c r="F39" s="22" t="s">
        <v>5</v>
      </c>
      <c r="G39" s="20" t="s">
        <v>828</v>
      </c>
      <c r="H39" s="20" t="s">
        <v>805</v>
      </c>
      <c r="I39" s="32">
        <v>4561.5</v>
      </c>
      <c r="J39" s="67">
        <v>4678.73</v>
      </c>
      <c r="K39" s="10"/>
      <c r="L39" s="32">
        <f t="shared" si="2"/>
        <v>0</v>
      </c>
      <c r="M39" s="36">
        <f t="shared" si="3"/>
        <v>0</v>
      </c>
      <c r="N39" s="20" t="s">
        <v>61</v>
      </c>
      <c r="O39" s="44">
        <v>1</v>
      </c>
    </row>
    <row r="40" spans="1:15" ht="24" customHeight="1">
      <c r="A40" s="29">
        <v>35</v>
      </c>
      <c r="B40" s="23" t="s">
        <v>52</v>
      </c>
      <c r="C40" s="24" t="s">
        <v>57</v>
      </c>
      <c r="D40" s="19" t="s">
        <v>829</v>
      </c>
      <c r="E40" s="20" t="s">
        <v>60</v>
      </c>
      <c r="F40" s="22" t="s">
        <v>5</v>
      </c>
      <c r="G40" s="20" t="s">
        <v>830</v>
      </c>
      <c r="H40" s="20" t="s">
        <v>25</v>
      </c>
      <c r="I40" s="76">
        <v>3648</v>
      </c>
      <c r="J40" s="113">
        <v>3732.52</v>
      </c>
      <c r="K40" s="110"/>
      <c r="L40" s="76">
        <f>I40*K40</f>
        <v>0</v>
      </c>
      <c r="M40" s="126">
        <f>J40*K40</f>
        <v>0</v>
      </c>
      <c r="N40" s="20" t="s">
        <v>61</v>
      </c>
      <c r="O40" s="99">
        <v>2</v>
      </c>
    </row>
    <row r="41" spans="1:15" ht="24">
      <c r="A41" s="29">
        <v>35</v>
      </c>
      <c r="B41" s="23" t="s">
        <v>52</v>
      </c>
      <c r="C41" s="24" t="s">
        <v>53</v>
      </c>
      <c r="D41" s="19" t="s">
        <v>832</v>
      </c>
      <c r="E41" s="19" t="s">
        <v>58</v>
      </c>
      <c r="F41" s="22" t="s">
        <v>5</v>
      </c>
      <c r="G41" s="20" t="s">
        <v>836</v>
      </c>
      <c r="H41" s="20" t="s">
        <v>25</v>
      </c>
      <c r="I41" s="77"/>
      <c r="J41" s="115"/>
      <c r="K41" s="111"/>
      <c r="L41" s="77"/>
      <c r="M41" s="128"/>
      <c r="N41" s="20" t="s">
        <v>61</v>
      </c>
      <c r="O41" s="100"/>
    </row>
    <row r="42" spans="1:15" ht="36">
      <c r="A42" s="29">
        <v>35</v>
      </c>
      <c r="B42" s="23" t="s">
        <v>52</v>
      </c>
      <c r="C42" s="24" t="s">
        <v>54</v>
      </c>
      <c r="D42" s="19" t="s">
        <v>833</v>
      </c>
      <c r="E42" s="19" t="s">
        <v>51</v>
      </c>
      <c r="F42" s="22" t="s">
        <v>5</v>
      </c>
      <c r="G42" s="20" t="s">
        <v>835</v>
      </c>
      <c r="H42" s="20" t="s">
        <v>805</v>
      </c>
      <c r="I42" s="77"/>
      <c r="J42" s="115"/>
      <c r="K42" s="111"/>
      <c r="L42" s="77"/>
      <c r="M42" s="128"/>
      <c r="N42" s="20" t="s">
        <v>61</v>
      </c>
      <c r="O42" s="100"/>
    </row>
    <row r="43" spans="1:15" ht="24">
      <c r="A43" s="29">
        <v>35</v>
      </c>
      <c r="B43" s="23" t="s">
        <v>52</v>
      </c>
      <c r="C43" s="24" t="s">
        <v>55</v>
      </c>
      <c r="D43" s="19" t="s">
        <v>834</v>
      </c>
      <c r="E43" s="19" t="s">
        <v>59</v>
      </c>
      <c r="F43" s="22" t="s">
        <v>5</v>
      </c>
      <c r="G43" s="20" t="s">
        <v>831</v>
      </c>
      <c r="H43" s="20" t="s">
        <v>25</v>
      </c>
      <c r="I43" s="77"/>
      <c r="J43" s="115"/>
      <c r="K43" s="111"/>
      <c r="L43" s="77"/>
      <c r="M43" s="128"/>
      <c r="N43" s="20" t="s">
        <v>61</v>
      </c>
      <c r="O43" s="100"/>
    </row>
    <row r="44" spans="1:15" ht="24">
      <c r="A44" s="29">
        <v>35</v>
      </c>
      <c r="B44" s="23" t="s">
        <v>52</v>
      </c>
      <c r="C44" s="24" t="s">
        <v>56</v>
      </c>
      <c r="D44" s="19" t="s">
        <v>837</v>
      </c>
      <c r="E44" s="19" t="s">
        <v>59</v>
      </c>
      <c r="F44" s="22" t="s">
        <v>5</v>
      </c>
      <c r="G44" s="20" t="s">
        <v>838</v>
      </c>
      <c r="H44" s="20" t="s">
        <v>804</v>
      </c>
      <c r="I44" s="78"/>
      <c r="J44" s="114"/>
      <c r="K44" s="112"/>
      <c r="L44" s="78"/>
      <c r="M44" s="127"/>
      <c r="N44" s="20" t="s">
        <v>61</v>
      </c>
      <c r="O44" s="101"/>
    </row>
    <row r="45" spans="1:15" ht="24">
      <c r="A45" s="29">
        <v>36</v>
      </c>
      <c r="B45" s="23" t="s">
        <v>321</v>
      </c>
      <c r="C45" s="24" t="s">
        <v>322</v>
      </c>
      <c r="D45" s="19" t="s">
        <v>839</v>
      </c>
      <c r="E45" s="19" t="s">
        <v>323</v>
      </c>
      <c r="F45" s="22" t="s">
        <v>6</v>
      </c>
      <c r="G45" s="20" t="s">
        <v>841</v>
      </c>
      <c r="H45" s="20" t="s">
        <v>25</v>
      </c>
      <c r="I45" s="32">
        <v>48.63</v>
      </c>
      <c r="J45" s="67">
        <v>49.87</v>
      </c>
      <c r="K45" s="10"/>
      <c r="L45" s="32">
        <f>I45*K45</f>
        <v>0</v>
      </c>
      <c r="M45" s="36">
        <f>J45*K45</f>
        <v>0</v>
      </c>
      <c r="N45" s="20" t="s">
        <v>327</v>
      </c>
      <c r="O45" s="45">
        <v>1</v>
      </c>
    </row>
    <row r="46" spans="1:15" ht="24">
      <c r="A46" s="29">
        <v>37</v>
      </c>
      <c r="B46" s="23" t="s">
        <v>324</v>
      </c>
      <c r="C46" s="24" t="s">
        <v>325</v>
      </c>
      <c r="D46" s="19" t="s">
        <v>840</v>
      </c>
      <c r="E46" s="19" t="s">
        <v>326</v>
      </c>
      <c r="F46" s="22" t="s">
        <v>6</v>
      </c>
      <c r="G46" s="20" t="s">
        <v>842</v>
      </c>
      <c r="H46" s="20" t="s">
        <v>25</v>
      </c>
      <c r="I46" s="32">
        <v>248.83999999999997</v>
      </c>
      <c r="J46" s="67">
        <v>255.23</v>
      </c>
      <c r="K46" s="10"/>
      <c r="L46" s="32">
        <f aca="true" t="shared" si="4" ref="L46:L63">I46*K46</f>
        <v>0</v>
      </c>
      <c r="M46" s="36">
        <f aca="true" t="shared" si="5" ref="M46:M63">J46*K46</f>
        <v>0</v>
      </c>
      <c r="N46" s="20" t="s">
        <v>327</v>
      </c>
      <c r="O46" s="45">
        <v>1</v>
      </c>
    </row>
    <row r="47" spans="1:15" ht="24">
      <c r="A47" s="29">
        <v>38</v>
      </c>
      <c r="B47" s="23" t="s">
        <v>315</v>
      </c>
      <c r="C47" s="24" t="s">
        <v>316</v>
      </c>
      <c r="D47" s="19" t="s">
        <v>843</v>
      </c>
      <c r="E47" s="19" t="s">
        <v>317</v>
      </c>
      <c r="F47" s="22" t="s">
        <v>6</v>
      </c>
      <c r="G47" s="20" t="s">
        <v>845</v>
      </c>
      <c r="H47" s="20" t="s">
        <v>802</v>
      </c>
      <c r="I47" s="32">
        <v>98.17999999999999</v>
      </c>
      <c r="J47" s="67">
        <v>100.71</v>
      </c>
      <c r="K47" s="10"/>
      <c r="L47" s="32">
        <f t="shared" si="4"/>
        <v>0</v>
      </c>
      <c r="M47" s="36">
        <f t="shared" si="5"/>
        <v>0</v>
      </c>
      <c r="N47" s="20" t="s">
        <v>320</v>
      </c>
      <c r="O47" s="45">
        <v>1</v>
      </c>
    </row>
    <row r="48" spans="1:15" ht="24">
      <c r="A48" s="29">
        <v>39</v>
      </c>
      <c r="B48" s="23" t="s">
        <v>318</v>
      </c>
      <c r="C48" s="24" t="s">
        <v>319</v>
      </c>
      <c r="D48" s="19" t="s">
        <v>844</v>
      </c>
      <c r="E48" s="19" t="s">
        <v>317</v>
      </c>
      <c r="F48" s="22" t="s">
        <v>6</v>
      </c>
      <c r="G48" s="20" t="s">
        <v>846</v>
      </c>
      <c r="H48" s="20" t="s">
        <v>802</v>
      </c>
      <c r="I48" s="32">
        <v>481</v>
      </c>
      <c r="J48" s="67">
        <v>465.7</v>
      </c>
      <c r="K48" s="10"/>
      <c r="L48" s="32">
        <f t="shared" si="4"/>
        <v>0</v>
      </c>
      <c r="M48" s="36">
        <f t="shared" si="5"/>
        <v>0</v>
      </c>
      <c r="N48" s="20" t="s">
        <v>320</v>
      </c>
      <c r="O48" s="45">
        <v>1</v>
      </c>
    </row>
    <row r="49" spans="1:15" ht="24">
      <c r="A49" s="29">
        <v>40</v>
      </c>
      <c r="B49" s="23" t="s">
        <v>733</v>
      </c>
      <c r="C49" s="24" t="s">
        <v>734</v>
      </c>
      <c r="D49" s="19" t="s">
        <v>735</v>
      </c>
      <c r="E49" s="19" t="s">
        <v>736</v>
      </c>
      <c r="F49" s="22" t="s">
        <v>43</v>
      </c>
      <c r="G49" s="20" t="s">
        <v>737</v>
      </c>
      <c r="H49" s="20" t="s">
        <v>2</v>
      </c>
      <c r="I49" s="32">
        <v>43.31</v>
      </c>
      <c r="J49" s="67">
        <v>19.87</v>
      </c>
      <c r="K49" s="10"/>
      <c r="L49" s="32">
        <f t="shared" si="4"/>
        <v>0</v>
      </c>
      <c r="M49" s="36">
        <f t="shared" si="5"/>
        <v>0</v>
      </c>
      <c r="N49" s="38" t="s">
        <v>13</v>
      </c>
      <c r="O49" s="45">
        <v>3</v>
      </c>
    </row>
    <row r="50" spans="1:15" ht="24">
      <c r="A50" s="29">
        <v>42</v>
      </c>
      <c r="B50" s="23" t="s">
        <v>383</v>
      </c>
      <c r="C50" s="24" t="s">
        <v>384</v>
      </c>
      <c r="D50" s="19" t="s">
        <v>385</v>
      </c>
      <c r="E50" s="19" t="s">
        <v>386</v>
      </c>
      <c r="F50" s="22" t="s">
        <v>6</v>
      </c>
      <c r="G50" s="20" t="s">
        <v>387</v>
      </c>
      <c r="H50" s="20" t="s">
        <v>802</v>
      </c>
      <c r="I50" s="32">
        <v>42.95</v>
      </c>
      <c r="J50" s="67">
        <v>38.96</v>
      </c>
      <c r="K50" s="10"/>
      <c r="L50" s="32">
        <f t="shared" si="4"/>
        <v>0</v>
      </c>
      <c r="M50" s="36">
        <f t="shared" si="5"/>
        <v>0</v>
      </c>
      <c r="N50" s="21" t="s">
        <v>27</v>
      </c>
      <c r="O50" s="45">
        <v>5</v>
      </c>
    </row>
    <row r="51" spans="1:15" ht="24">
      <c r="A51" s="29">
        <v>43</v>
      </c>
      <c r="B51" s="23" t="s">
        <v>624</v>
      </c>
      <c r="C51" s="24" t="s">
        <v>646</v>
      </c>
      <c r="D51" s="19" t="s">
        <v>644</v>
      </c>
      <c r="E51" s="19" t="s">
        <v>625</v>
      </c>
      <c r="F51" s="22" t="s">
        <v>43</v>
      </c>
      <c r="G51" s="20" t="s">
        <v>626</v>
      </c>
      <c r="H51" s="20" t="s">
        <v>802</v>
      </c>
      <c r="I51" s="32">
        <v>34.559999999999995</v>
      </c>
      <c r="J51" s="67">
        <v>32.85</v>
      </c>
      <c r="K51" s="52"/>
      <c r="L51" s="32">
        <f t="shared" si="4"/>
        <v>0</v>
      </c>
      <c r="M51" s="36">
        <f t="shared" si="5"/>
        <v>0</v>
      </c>
      <c r="N51" s="20" t="s">
        <v>28</v>
      </c>
      <c r="O51" s="45">
        <v>2</v>
      </c>
    </row>
    <row r="52" spans="1:15" ht="24">
      <c r="A52" s="29">
        <v>44</v>
      </c>
      <c r="B52" s="23" t="s">
        <v>627</v>
      </c>
      <c r="C52" s="24" t="s">
        <v>647</v>
      </c>
      <c r="D52" s="19" t="s">
        <v>645</v>
      </c>
      <c r="E52" s="19" t="s">
        <v>628</v>
      </c>
      <c r="F52" s="22" t="s">
        <v>5</v>
      </c>
      <c r="G52" s="20" t="s">
        <v>629</v>
      </c>
      <c r="H52" s="20" t="s">
        <v>25</v>
      </c>
      <c r="I52" s="32">
        <v>1298.5</v>
      </c>
      <c r="J52" s="67">
        <v>1267.38</v>
      </c>
      <c r="K52" s="52"/>
      <c r="L52" s="32">
        <f t="shared" si="4"/>
        <v>0</v>
      </c>
      <c r="M52" s="36">
        <f t="shared" si="5"/>
        <v>0</v>
      </c>
      <c r="N52" s="20" t="s">
        <v>28</v>
      </c>
      <c r="O52" s="45">
        <v>3</v>
      </c>
    </row>
    <row r="53" spans="1:15" ht="24">
      <c r="A53" s="29">
        <v>45</v>
      </c>
      <c r="B53" s="23" t="s">
        <v>117</v>
      </c>
      <c r="C53" s="24" t="s">
        <v>118</v>
      </c>
      <c r="D53" s="19" t="s">
        <v>119</v>
      </c>
      <c r="E53" s="19" t="s">
        <v>120</v>
      </c>
      <c r="F53" s="22" t="s">
        <v>115</v>
      </c>
      <c r="G53" s="20" t="s">
        <v>121</v>
      </c>
      <c r="H53" s="20" t="s">
        <v>802</v>
      </c>
      <c r="I53" s="32">
        <v>747.32</v>
      </c>
      <c r="J53" s="67">
        <v>764.6</v>
      </c>
      <c r="K53" s="10"/>
      <c r="L53" s="32">
        <f t="shared" si="4"/>
        <v>0</v>
      </c>
      <c r="M53" s="36">
        <f t="shared" si="5"/>
        <v>0</v>
      </c>
      <c r="N53" s="38" t="s">
        <v>13</v>
      </c>
      <c r="O53" s="45">
        <v>2</v>
      </c>
    </row>
    <row r="54" spans="1:15" ht="48">
      <c r="A54" s="29">
        <v>46</v>
      </c>
      <c r="B54" s="23" t="s">
        <v>122</v>
      </c>
      <c r="C54" s="24" t="s">
        <v>123</v>
      </c>
      <c r="D54" s="19" t="s">
        <v>124</v>
      </c>
      <c r="E54" s="19" t="s">
        <v>120</v>
      </c>
      <c r="F54" s="22" t="s">
        <v>125</v>
      </c>
      <c r="G54" s="20" t="s">
        <v>126</v>
      </c>
      <c r="H54" s="20" t="s">
        <v>344</v>
      </c>
      <c r="I54" s="32">
        <v>52509.2</v>
      </c>
      <c r="J54" s="67">
        <v>53724.03</v>
      </c>
      <c r="K54" s="10"/>
      <c r="L54" s="32">
        <f t="shared" si="4"/>
        <v>0</v>
      </c>
      <c r="M54" s="36">
        <f t="shared" si="5"/>
        <v>0</v>
      </c>
      <c r="N54" s="38" t="s">
        <v>13</v>
      </c>
      <c r="O54" s="45">
        <v>2</v>
      </c>
    </row>
    <row r="55" spans="1:15" ht="48">
      <c r="A55" s="29">
        <v>47</v>
      </c>
      <c r="B55" s="23" t="s">
        <v>127</v>
      </c>
      <c r="C55" s="24" t="s">
        <v>128</v>
      </c>
      <c r="D55" s="19" t="s">
        <v>124</v>
      </c>
      <c r="E55" s="19" t="s">
        <v>120</v>
      </c>
      <c r="F55" s="22" t="s">
        <v>125</v>
      </c>
      <c r="G55" s="20" t="s">
        <v>129</v>
      </c>
      <c r="H55" s="20" t="s">
        <v>344</v>
      </c>
      <c r="I55" s="32">
        <v>90510.9</v>
      </c>
      <c r="J55" s="67">
        <v>92604.93</v>
      </c>
      <c r="K55" s="10"/>
      <c r="L55" s="32">
        <f t="shared" si="4"/>
        <v>0</v>
      </c>
      <c r="M55" s="36">
        <f t="shared" si="5"/>
        <v>0</v>
      </c>
      <c r="N55" s="38" t="s">
        <v>13</v>
      </c>
      <c r="O55" s="45">
        <v>2</v>
      </c>
    </row>
    <row r="56" spans="1:15" ht="48">
      <c r="A56" s="29">
        <v>48</v>
      </c>
      <c r="B56" s="23" t="s">
        <v>130</v>
      </c>
      <c r="C56" s="24" t="s">
        <v>131</v>
      </c>
      <c r="D56" s="19" t="s">
        <v>124</v>
      </c>
      <c r="E56" s="19" t="s">
        <v>120</v>
      </c>
      <c r="F56" s="22" t="s">
        <v>125</v>
      </c>
      <c r="G56" s="20" t="s">
        <v>132</v>
      </c>
      <c r="H56" s="20" t="s">
        <v>344</v>
      </c>
      <c r="I56" s="32">
        <v>117610.5</v>
      </c>
      <c r="J56" s="67">
        <v>120331.5</v>
      </c>
      <c r="K56" s="10"/>
      <c r="L56" s="32">
        <f t="shared" si="4"/>
        <v>0</v>
      </c>
      <c r="M56" s="36">
        <f t="shared" si="5"/>
        <v>0</v>
      </c>
      <c r="N56" s="38" t="s">
        <v>13</v>
      </c>
      <c r="O56" s="45">
        <v>2</v>
      </c>
    </row>
    <row r="57" spans="1:15" ht="24">
      <c r="A57" s="29">
        <v>49</v>
      </c>
      <c r="B57" s="23" t="s">
        <v>133</v>
      </c>
      <c r="C57" s="24" t="s">
        <v>134</v>
      </c>
      <c r="D57" s="19" t="s">
        <v>135</v>
      </c>
      <c r="E57" s="19" t="s">
        <v>136</v>
      </c>
      <c r="F57" s="22" t="s">
        <v>43</v>
      </c>
      <c r="G57" s="20" t="s">
        <v>137</v>
      </c>
      <c r="H57" s="20" t="s">
        <v>12</v>
      </c>
      <c r="I57" s="32">
        <v>79980.5</v>
      </c>
      <c r="J57" s="67">
        <v>80419.88</v>
      </c>
      <c r="K57" s="10"/>
      <c r="L57" s="32">
        <f t="shared" si="4"/>
        <v>0</v>
      </c>
      <c r="M57" s="36">
        <f t="shared" si="5"/>
        <v>0</v>
      </c>
      <c r="N57" s="38" t="s">
        <v>13</v>
      </c>
      <c r="O57" s="45">
        <v>2</v>
      </c>
    </row>
    <row r="58" spans="1:15" ht="24">
      <c r="A58" s="29">
        <v>50</v>
      </c>
      <c r="B58" s="23" t="s">
        <v>138</v>
      </c>
      <c r="C58" s="24" t="s">
        <v>139</v>
      </c>
      <c r="D58" s="19" t="s">
        <v>135</v>
      </c>
      <c r="E58" s="19" t="s">
        <v>136</v>
      </c>
      <c r="F58" s="22" t="s">
        <v>43</v>
      </c>
      <c r="G58" s="20" t="s">
        <v>140</v>
      </c>
      <c r="H58" s="20" t="s">
        <v>12</v>
      </c>
      <c r="I58" s="32">
        <v>109398.5</v>
      </c>
      <c r="J58" s="67">
        <v>109999.49</v>
      </c>
      <c r="K58" s="10"/>
      <c r="L58" s="32">
        <f t="shared" si="4"/>
        <v>0</v>
      </c>
      <c r="M58" s="36">
        <f t="shared" si="5"/>
        <v>0</v>
      </c>
      <c r="N58" s="38" t="s">
        <v>13</v>
      </c>
      <c r="O58" s="45">
        <v>2</v>
      </c>
    </row>
    <row r="59" spans="1:15" ht="36">
      <c r="A59" s="29">
        <v>51</v>
      </c>
      <c r="B59" s="23" t="s">
        <v>388</v>
      </c>
      <c r="C59" s="24" t="s">
        <v>389</v>
      </c>
      <c r="D59" s="19" t="s">
        <v>390</v>
      </c>
      <c r="E59" s="19" t="s">
        <v>386</v>
      </c>
      <c r="F59" s="22" t="s">
        <v>331</v>
      </c>
      <c r="G59" s="20" t="s">
        <v>391</v>
      </c>
      <c r="H59" s="20" t="s">
        <v>803</v>
      </c>
      <c r="I59" s="32">
        <v>95.08</v>
      </c>
      <c r="J59" s="67">
        <v>86.27</v>
      </c>
      <c r="K59" s="10"/>
      <c r="L59" s="32">
        <f t="shared" si="4"/>
        <v>0</v>
      </c>
      <c r="M59" s="36">
        <f t="shared" si="5"/>
        <v>0</v>
      </c>
      <c r="N59" s="21" t="s">
        <v>27</v>
      </c>
      <c r="O59" s="45">
        <v>5</v>
      </c>
    </row>
    <row r="60" spans="1:15" ht="24">
      <c r="A60" s="29">
        <v>52</v>
      </c>
      <c r="B60" s="23" t="s">
        <v>392</v>
      </c>
      <c r="C60" s="24" t="s">
        <v>393</v>
      </c>
      <c r="D60" s="19" t="s">
        <v>394</v>
      </c>
      <c r="E60" s="19" t="s">
        <v>386</v>
      </c>
      <c r="F60" s="22" t="s">
        <v>395</v>
      </c>
      <c r="G60" s="20" t="s">
        <v>396</v>
      </c>
      <c r="H60" s="20" t="s">
        <v>25</v>
      </c>
      <c r="I60" s="32">
        <v>110.9</v>
      </c>
      <c r="J60" s="67">
        <v>98.1</v>
      </c>
      <c r="K60" s="10"/>
      <c r="L60" s="32">
        <f t="shared" si="4"/>
        <v>0</v>
      </c>
      <c r="M60" s="36">
        <f t="shared" si="5"/>
        <v>0</v>
      </c>
      <c r="N60" s="21" t="s">
        <v>27</v>
      </c>
      <c r="O60" s="45">
        <v>5</v>
      </c>
    </row>
    <row r="61" spans="1:15" ht="36">
      <c r="A61" s="29">
        <v>53</v>
      </c>
      <c r="B61" s="23" t="s">
        <v>397</v>
      </c>
      <c r="C61" s="24" t="s">
        <v>398</v>
      </c>
      <c r="D61" s="19" t="s">
        <v>390</v>
      </c>
      <c r="E61" s="19" t="s">
        <v>386</v>
      </c>
      <c r="F61" s="22" t="s">
        <v>331</v>
      </c>
      <c r="G61" s="20" t="s">
        <v>399</v>
      </c>
      <c r="H61" s="20" t="s">
        <v>803</v>
      </c>
      <c r="I61" s="32">
        <v>190.8</v>
      </c>
      <c r="J61" s="67">
        <v>168.78</v>
      </c>
      <c r="K61" s="10"/>
      <c r="L61" s="32">
        <f t="shared" si="4"/>
        <v>0</v>
      </c>
      <c r="M61" s="36">
        <f t="shared" si="5"/>
        <v>0</v>
      </c>
      <c r="N61" s="21" t="s">
        <v>27</v>
      </c>
      <c r="O61" s="45">
        <v>5</v>
      </c>
    </row>
    <row r="62" spans="1:15" ht="48">
      <c r="A62" s="29">
        <v>54</v>
      </c>
      <c r="B62" s="23" t="s">
        <v>400</v>
      </c>
      <c r="C62" s="24" t="s">
        <v>401</v>
      </c>
      <c r="D62" s="19" t="s">
        <v>390</v>
      </c>
      <c r="E62" s="19" t="s">
        <v>386</v>
      </c>
      <c r="F62" s="22" t="s">
        <v>331</v>
      </c>
      <c r="G62" s="20" t="s">
        <v>402</v>
      </c>
      <c r="H62" s="20" t="s">
        <v>803</v>
      </c>
      <c r="I62" s="32">
        <v>629.6</v>
      </c>
      <c r="J62" s="67">
        <v>571.32</v>
      </c>
      <c r="K62" s="10"/>
      <c r="L62" s="32">
        <f t="shared" si="4"/>
        <v>0</v>
      </c>
      <c r="M62" s="36">
        <f t="shared" si="5"/>
        <v>0</v>
      </c>
      <c r="N62" s="21" t="s">
        <v>27</v>
      </c>
      <c r="O62" s="45">
        <v>5</v>
      </c>
    </row>
    <row r="63" spans="1:15" ht="24">
      <c r="A63" s="29">
        <v>57</v>
      </c>
      <c r="B63" s="23" t="s">
        <v>74</v>
      </c>
      <c r="C63" s="24" t="s">
        <v>75</v>
      </c>
      <c r="D63" s="19" t="s">
        <v>76</v>
      </c>
      <c r="E63" s="19" t="s">
        <v>7</v>
      </c>
      <c r="F63" s="22" t="s">
        <v>77</v>
      </c>
      <c r="G63" s="20" t="s">
        <v>78</v>
      </c>
      <c r="H63" s="20" t="s">
        <v>25</v>
      </c>
      <c r="I63" s="32">
        <v>5156.92</v>
      </c>
      <c r="J63" s="67">
        <v>5100.35</v>
      </c>
      <c r="K63" s="10"/>
      <c r="L63" s="32">
        <f t="shared" si="4"/>
        <v>0</v>
      </c>
      <c r="M63" s="36">
        <f t="shared" si="5"/>
        <v>0</v>
      </c>
      <c r="N63" s="38" t="s">
        <v>13</v>
      </c>
      <c r="O63" s="45">
        <v>2</v>
      </c>
    </row>
    <row r="64" spans="1:15" ht="24" customHeight="1">
      <c r="A64" s="29">
        <v>58</v>
      </c>
      <c r="B64" s="23" t="s">
        <v>141</v>
      </c>
      <c r="C64" s="24" t="s">
        <v>660</v>
      </c>
      <c r="D64" s="19" t="s">
        <v>661</v>
      </c>
      <c r="E64" s="19" t="s">
        <v>656</v>
      </c>
      <c r="F64" s="22" t="s">
        <v>438</v>
      </c>
      <c r="G64" s="20" t="s">
        <v>662</v>
      </c>
      <c r="H64" s="20" t="s">
        <v>25</v>
      </c>
      <c r="I64" s="74">
        <v>58.51</v>
      </c>
      <c r="J64" s="113">
        <v>40.16</v>
      </c>
      <c r="K64" s="104"/>
      <c r="L64" s="76">
        <f>I64*K64</f>
        <v>0</v>
      </c>
      <c r="M64" s="126">
        <f>J64*K64</f>
        <v>0</v>
      </c>
      <c r="N64" s="38" t="s">
        <v>13</v>
      </c>
      <c r="O64" s="87">
        <v>2</v>
      </c>
    </row>
    <row r="65" spans="1:15" ht="24">
      <c r="A65" s="29">
        <v>58</v>
      </c>
      <c r="B65" s="23" t="s">
        <v>141</v>
      </c>
      <c r="C65" s="24" t="s">
        <v>659</v>
      </c>
      <c r="D65" s="19" t="s">
        <v>661</v>
      </c>
      <c r="E65" s="19" t="s">
        <v>114</v>
      </c>
      <c r="F65" s="22" t="s">
        <v>153</v>
      </c>
      <c r="G65" s="20" t="s">
        <v>663</v>
      </c>
      <c r="H65" s="20" t="s">
        <v>25</v>
      </c>
      <c r="I65" s="75"/>
      <c r="J65" s="114"/>
      <c r="K65" s="105"/>
      <c r="L65" s="78"/>
      <c r="M65" s="127"/>
      <c r="N65" s="38" t="s">
        <v>13</v>
      </c>
      <c r="O65" s="89"/>
    </row>
    <row r="66" spans="1:15" ht="36">
      <c r="A66" s="29">
        <v>59</v>
      </c>
      <c r="B66" s="23" t="s">
        <v>403</v>
      </c>
      <c r="C66" s="24" t="s">
        <v>404</v>
      </c>
      <c r="D66" s="19" t="s">
        <v>405</v>
      </c>
      <c r="E66" s="19" t="s">
        <v>386</v>
      </c>
      <c r="F66" s="22" t="s">
        <v>406</v>
      </c>
      <c r="G66" s="20" t="s">
        <v>407</v>
      </c>
      <c r="H66" s="20" t="s">
        <v>25</v>
      </c>
      <c r="I66" s="32">
        <v>47.730000000000004</v>
      </c>
      <c r="J66" s="67">
        <v>43.73</v>
      </c>
      <c r="K66" s="10"/>
      <c r="L66" s="32">
        <f>I66*K66</f>
        <v>0</v>
      </c>
      <c r="M66" s="36">
        <f>J66*K66</f>
        <v>0</v>
      </c>
      <c r="N66" s="21" t="s">
        <v>27</v>
      </c>
      <c r="O66" s="45">
        <v>5</v>
      </c>
    </row>
    <row r="67" spans="1:15" ht="36">
      <c r="A67" s="29">
        <v>60</v>
      </c>
      <c r="B67" s="23" t="s">
        <v>142</v>
      </c>
      <c r="C67" s="24" t="s">
        <v>143</v>
      </c>
      <c r="D67" s="19" t="s">
        <v>144</v>
      </c>
      <c r="E67" s="19" t="s">
        <v>145</v>
      </c>
      <c r="F67" s="22" t="s">
        <v>4</v>
      </c>
      <c r="G67" s="20" t="s">
        <v>146</v>
      </c>
      <c r="H67" s="20" t="s">
        <v>25</v>
      </c>
      <c r="I67" s="32">
        <v>172.2</v>
      </c>
      <c r="J67" s="67">
        <v>164.83</v>
      </c>
      <c r="K67" s="10"/>
      <c r="L67" s="32">
        <f>I67*K67</f>
        <v>0</v>
      </c>
      <c r="M67" s="36">
        <f>J67*K67</f>
        <v>0</v>
      </c>
      <c r="N67" s="38" t="s">
        <v>13</v>
      </c>
      <c r="O67" s="45">
        <v>3</v>
      </c>
    </row>
    <row r="68" spans="1:15" ht="24" customHeight="1">
      <c r="A68" s="29">
        <v>61</v>
      </c>
      <c r="B68" s="23" t="s">
        <v>147</v>
      </c>
      <c r="C68" s="24" t="s">
        <v>732</v>
      </c>
      <c r="D68" s="19" t="s">
        <v>654</v>
      </c>
      <c r="E68" s="19" t="s">
        <v>656</v>
      </c>
      <c r="F68" s="22" t="s">
        <v>438</v>
      </c>
      <c r="G68" s="20" t="s">
        <v>657</v>
      </c>
      <c r="H68" s="20" t="s">
        <v>25</v>
      </c>
      <c r="I68" s="74">
        <v>117.01</v>
      </c>
      <c r="J68" s="113">
        <v>169.24</v>
      </c>
      <c r="K68" s="104"/>
      <c r="L68" s="76">
        <f>I68*K68</f>
        <v>0</v>
      </c>
      <c r="M68" s="126">
        <f>J68*K68</f>
        <v>0</v>
      </c>
      <c r="N68" s="38" t="s">
        <v>13</v>
      </c>
      <c r="O68" s="87">
        <v>1</v>
      </c>
    </row>
    <row r="69" spans="1:15" ht="24">
      <c r="A69" s="29">
        <v>61</v>
      </c>
      <c r="B69" s="23" t="s">
        <v>147</v>
      </c>
      <c r="C69" s="24" t="s">
        <v>653</v>
      </c>
      <c r="D69" s="19" t="s">
        <v>655</v>
      </c>
      <c r="E69" s="19" t="s">
        <v>488</v>
      </c>
      <c r="F69" s="22" t="s">
        <v>153</v>
      </c>
      <c r="G69" s="20" t="s">
        <v>658</v>
      </c>
      <c r="H69" s="20" t="s">
        <v>25</v>
      </c>
      <c r="I69" s="75"/>
      <c r="J69" s="114"/>
      <c r="K69" s="105"/>
      <c r="L69" s="78"/>
      <c r="M69" s="127"/>
      <c r="N69" s="38" t="s">
        <v>13</v>
      </c>
      <c r="O69" s="89"/>
    </row>
    <row r="70" spans="1:15" ht="24" customHeight="1">
      <c r="A70" s="29">
        <v>62</v>
      </c>
      <c r="B70" s="23" t="s">
        <v>630</v>
      </c>
      <c r="C70" s="24" t="s">
        <v>648</v>
      </c>
      <c r="D70" s="19" t="s">
        <v>650</v>
      </c>
      <c r="E70" s="19" t="s">
        <v>651</v>
      </c>
      <c r="F70" s="22" t="s">
        <v>631</v>
      </c>
      <c r="G70" s="20" t="s">
        <v>632</v>
      </c>
      <c r="H70" s="20" t="s">
        <v>25</v>
      </c>
      <c r="I70" s="74">
        <v>434.89</v>
      </c>
      <c r="J70" s="113">
        <v>357.11</v>
      </c>
      <c r="K70" s="106"/>
      <c r="L70" s="76">
        <f>I70*K70</f>
        <v>0</v>
      </c>
      <c r="M70" s="126">
        <f>J70*K70</f>
        <v>0</v>
      </c>
      <c r="N70" s="20" t="s">
        <v>28</v>
      </c>
      <c r="O70" s="87">
        <v>3</v>
      </c>
    </row>
    <row r="71" spans="1:15" ht="24">
      <c r="A71" s="29">
        <v>62</v>
      </c>
      <c r="B71" s="23" t="s">
        <v>630</v>
      </c>
      <c r="C71" s="24" t="s">
        <v>801</v>
      </c>
      <c r="D71" s="19" t="s">
        <v>649</v>
      </c>
      <c r="E71" s="19" t="s">
        <v>9</v>
      </c>
      <c r="F71" s="22" t="s">
        <v>631</v>
      </c>
      <c r="G71" s="20" t="s">
        <v>632</v>
      </c>
      <c r="H71" s="20" t="s">
        <v>25</v>
      </c>
      <c r="I71" s="75"/>
      <c r="J71" s="114"/>
      <c r="K71" s="107"/>
      <c r="L71" s="78"/>
      <c r="M71" s="127"/>
      <c r="N71" s="20" t="s">
        <v>28</v>
      </c>
      <c r="O71" s="89"/>
    </row>
    <row r="72" spans="1:15" ht="24" customHeight="1">
      <c r="A72" s="29">
        <v>63</v>
      </c>
      <c r="B72" s="23" t="s">
        <v>408</v>
      </c>
      <c r="C72" s="24" t="s">
        <v>664</v>
      </c>
      <c r="D72" s="19" t="s">
        <v>410</v>
      </c>
      <c r="E72" s="19" t="s">
        <v>412</v>
      </c>
      <c r="F72" s="22" t="s">
        <v>4</v>
      </c>
      <c r="G72" s="20" t="s">
        <v>689</v>
      </c>
      <c r="H72" s="20" t="s">
        <v>25</v>
      </c>
      <c r="I72" s="74">
        <v>107.56</v>
      </c>
      <c r="J72" s="113">
        <v>68.03</v>
      </c>
      <c r="K72" s="104"/>
      <c r="L72" s="76">
        <f>I72*K72</f>
        <v>0</v>
      </c>
      <c r="M72" s="126">
        <f>J72*K72</f>
        <v>0</v>
      </c>
      <c r="N72" s="21" t="s">
        <v>27</v>
      </c>
      <c r="O72" s="87">
        <v>3</v>
      </c>
    </row>
    <row r="73" spans="1:15" ht="24">
      <c r="A73" s="29">
        <v>63</v>
      </c>
      <c r="B73" s="23" t="s">
        <v>408</v>
      </c>
      <c r="C73" s="24" t="s">
        <v>409</v>
      </c>
      <c r="D73" s="19" t="s">
        <v>411</v>
      </c>
      <c r="E73" s="19" t="s">
        <v>9</v>
      </c>
      <c r="F73" s="22" t="s">
        <v>847</v>
      </c>
      <c r="G73" s="20" t="s">
        <v>413</v>
      </c>
      <c r="H73" s="20" t="s">
        <v>25</v>
      </c>
      <c r="I73" s="75"/>
      <c r="J73" s="114"/>
      <c r="K73" s="105"/>
      <c r="L73" s="78"/>
      <c r="M73" s="127"/>
      <c r="N73" s="21" t="s">
        <v>27</v>
      </c>
      <c r="O73" s="89"/>
    </row>
    <row r="74" spans="1:15" ht="24">
      <c r="A74" s="29">
        <v>64</v>
      </c>
      <c r="B74" s="23" t="s">
        <v>633</v>
      </c>
      <c r="C74" s="24" t="s">
        <v>652</v>
      </c>
      <c r="D74" s="19" t="s">
        <v>848</v>
      </c>
      <c r="E74" s="19" t="s">
        <v>634</v>
      </c>
      <c r="F74" s="22" t="s">
        <v>631</v>
      </c>
      <c r="G74" s="20" t="s">
        <v>849</v>
      </c>
      <c r="H74" s="20" t="s">
        <v>25</v>
      </c>
      <c r="I74" s="32">
        <v>183.89</v>
      </c>
      <c r="J74" s="67">
        <v>151.35</v>
      </c>
      <c r="K74" s="52"/>
      <c r="L74" s="32">
        <f>I74*K74</f>
        <v>0</v>
      </c>
      <c r="M74" s="36">
        <f>J74*K74</f>
        <v>0</v>
      </c>
      <c r="N74" s="20" t="s">
        <v>28</v>
      </c>
      <c r="O74" s="45">
        <v>4</v>
      </c>
    </row>
    <row r="75" spans="1:15" ht="24" customHeight="1">
      <c r="A75" s="29">
        <v>65</v>
      </c>
      <c r="B75" s="23" t="s">
        <v>148</v>
      </c>
      <c r="C75" s="24" t="s">
        <v>666</v>
      </c>
      <c r="D75" s="19" t="s">
        <v>668</v>
      </c>
      <c r="E75" s="19" t="s">
        <v>656</v>
      </c>
      <c r="F75" s="22" t="s">
        <v>153</v>
      </c>
      <c r="G75" s="20" t="s">
        <v>670</v>
      </c>
      <c r="H75" s="20" t="s">
        <v>25</v>
      </c>
      <c r="I75" s="74">
        <v>101.52</v>
      </c>
      <c r="J75" s="113">
        <v>74.33</v>
      </c>
      <c r="K75" s="104"/>
      <c r="L75" s="76">
        <f>I75*K75</f>
        <v>0</v>
      </c>
      <c r="M75" s="126">
        <f>J75*K75</f>
        <v>0</v>
      </c>
      <c r="N75" s="38" t="s">
        <v>13</v>
      </c>
      <c r="O75" s="87">
        <v>4</v>
      </c>
    </row>
    <row r="76" spans="1:15" ht="24">
      <c r="A76" s="29">
        <v>65</v>
      </c>
      <c r="B76" s="23" t="s">
        <v>148</v>
      </c>
      <c r="C76" s="24" t="s">
        <v>665</v>
      </c>
      <c r="D76" s="19" t="s">
        <v>667</v>
      </c>
      <c r="E76" s="19" t="s">
        <v>669</v>
      </c>
      <c r="F76" s="22" t="s">
        <v>4</v>
      </c>
      <c r="G76" s="20" t="s">
        <v>671</v>
      </c>
      <c r="H76" s="20" t="s">
        <v>25</v>
      </c>
      <c r="I76" s="75"/>
      <c r="J76" s="114"/>
      <c r="K76" s="105"/>
      <c r="L76" s="78"/>
      <c r="M76" s="127"/>
      <c r="N76" s="38" t="s">
        <v>13</v>
      </c>
      <c r="O76" s="89"/>
    </row>
    <row r="77" spans="1:15" ht="24" customHeight="1">
      <c r="A77" s="29">
        <v>66</v>
      </c>
      <c r="B77" s="23" t="s">
        <v>149</v>
      </c>
      <c r="C77" s="24" t="s">
        <v>679</v>
      </c>
      <c r="D77" s="19" t="s">
        <v>668</v>
      </c>
      <c r="E77" s="19" t="s">
        <v>656</v>
      </c>
      <c r="F77" s="22" t="s">
        <v>4</v>
      </c>
      <c r="G77" s="20" t="s">
        <v>673</v>
      </c>
      <c r="H77" s="20" t="s">
        <v>25</v>
      </c>
      <c r="I77" s="74">
        <v>175.95</v>
      </c>
      <c r="J77" s="113">
        <v>97.31</v>
      </c>
      <c r="K77" s="104"/>
      <c r="L77" s="76">
        <f>I77*K77</f>
        <v>0</v>
      </c>
      <c r="M77" s="126">
        <f>J77*K77</f>
        <v>0</v>
      </c>
      <c r="N77" s="38" t="s">
        <v>13</v>
      </c>
      <c r="O77" s="87">
        <v>4</v>
      </c>
    </row>
    <row r="78" spans="1:15" ht="24">
      <c r="A78" s="29">
        <v>66</v>
      </c>
      <c r="B78" s="23" t="s">
        <v>149</v>
      </c>
      <c r="C78" s="24" t="s">
        <v>683</v>
      </c>
      <c r="D78" s="19" t="s">
        <v>667</v>
      </c>
      <c r="E78" s="19" t="s">
        <v>669</v>
      </c>
      <c r="F78" s="22" t="s">
        <v>4</v>
      </c>
      <c r="G78" s="20" t="s">
        <v>674</v>
      </c>
      <c r="H78" s="20" t="s">
        <v>25</v>
      </c>
      <c r="I78" s="75"/>
      <c r="J78" s="114"/>
      <c r="K78" s="105"/>
      <c r="L78" s="78"/>
      <c r="M78" s="127"/>
      <c r="N78" s="38" t="s">
        <v>13</v>
      </c>
      <c r="O78" s="89"/>
    </row>
    <row r="79" spans="1:15" ht="24">
      <c r="A79" s="29">
        <v>67</v>
      </c>
      <c r="B79" s="23" t="s">
        <v>150</v>
      </c>
      <c r="C79" s="24" t="s">
        <v>151</v>
      </c>
      <c r="D79" s="19" t="s">
        <v>152</v>
      </c>
      <c r="E79" s="19" t="s">
        <v>114</v>
      </c>
      <c r="F79" s="22" t="s">
        <v>153</v>
      </c>
      <c r="G79" s="20" t="s">
        <v>154</v>
      </c>
      <c r="H79" s="20" t="s">
        <v>25</v>
      </c>
      <c r="I79" s="32">
        <v>180.09</v>
      </c>
      <c r="J79" s="68">
        <v>92.23</v>
      </c>
      <c r="K79" s="10"/>
      <c r="L79" s="32">
        <f>I79*K79</f>
        <v>0</v>
      </c>
      <c r="M79" s="36">
        <f>J79*K79</f>
        <v>0</v>
      </c>
      <c r="N79" s="38" t="s">
        <v>13</v>
      </c>
      <c r="O79" s="45">
        <v>3</v>
      </c>
    </row>
    <row r="80" spans="1:15" ht="24">
      <c r="A80" s="29">
        <v>68</v>
      </c>
      <c r="B80" s="23" t="s">
        <v>635</v>
      </c>
      <c r="C80" s="24" t="s">
        <v>675</v>
      </c>
      <c r="D80" s="19" t="s">
        <v>672</v>
      </c>
      <c r="E80" s="19" t="s">
        <v>429</v>
      </c>
      <c r="F80" s="22" t="s">
        <v>631</v>
      </c>
      <c r="G80" s="20" t="s">
        <v>636</v>
      </c>
      <c r="H80" s="20" t="s">
        <v>25</v>
      </c>
      <c r="I80" s="32">
        <v>155.2</v>
      </c>
      <c r="J80" s="68">
        <v>155.13</v>
      </c>
      <c r="K80" s="52"/>
      <c r="L80" s="32">
        <f>I80*K80</f>
        <v>0</v>
      </c>
      <c r="M80" s="36">
        <f>J80*K80</f>
        <v>0</v>
      </c>
      <c r="N80" s="20" t="s">
        <v>28</v>
      </c>
      <c r="O80" s="45">
        <v>2</v>
      </c>
    </row>
    <row r="81" spans="1:15" ht="24" customHeight="1">
      <c r="A81" s="29">
        <v>69</v>
      </c>
      <c r="B81" s="23" t="s">
        <v>637</v>
      </c>
      <c r="C81" s="24" t="s">
        <v>676</v>
      </c>
      <c r="D81" s="19" t="s">
        <v>682</v>
      </c>
      <c r="E81" s="19" t="s">
        <v>681</v>
      </c>
      <c r="F81" s="22" t="s">
        <v>631</v>
      </c>
      <c r="G81" s="20" t="s">
        <v>638</v>
      </c>
      <c r="H81" s="20" t="s">
        <v>25</v>
      </c>
      <c r="I81" s="76">
        <v>292.77</v>
      </c>
      <c r="J81" s="113">
        <v>167.54</v>
      </c>
      <c r="K81" s="108"/>
      <c r="L81" s="76">
        <f>I81*K81</f>
        <v>0</v>
      </c>
      <c r="M81" s="126">
        <f>J81*K81</f>
        <v>0</v>
      </c>
      <c r="N81" s="20" t="s">
        <v>28</v>
      </c>
      <c r="O81" s="99">
        <v>4</v>
      </c>
    </row>
    <row r="82" spans="1:15" ht="24">
      <c r="A82" s="29">
        <v>69</v>
      </c>
      <c r="B82" s="23" t="s">
        <v>637</v>
      </c>
      <c r="C82" s="24" t="s">
        <v>677</v>
      </c>
      <c r="D82" s="19" t="s">
        <v>672</v>
      </c>
      <c r="E82" s="19" t="s">
        <v>429</v>
      </c>
      <c r="F82" s="22" t="s">
        <v>631</v>
      </c>
      <c r="G82" s="20" t="s">
        <v>638</v>
      </c>
      <c r="H82" s="20" t="s">
        <v>25</v>
      </c>
      <c r="I82" s="77"/>
      <c r="J82" s="115"/>
      <c r="K82" s="118"/>
      <c r="L82" s="77"/>
      <c r="M82" s="128"/>
      <c r="N82" s="20" t="s">
        <v>28</v>
      </c>
      <c r="O82" s="100"/>
    </row>
    <row r="83" spans="1:15" ht="24">
      <c r="A83" s="29">
        <v>69</v>
      </c>
      <c r="B83" s="23" t="s">
        <v>637</v>
      </c>
      <c r="C83" s="24" t="s">
        <v>678</v>
      </c>
      <c r="D83" s="19" t="s">
        <v>680</v>
      </c>
      <c r="E83" s="19" t="s">
        <v>9</v>
      </c>
      <c r="F83" s="22" t="s">
        <v>631</v>
      </c>
      <c r="G83" s="20" t="s">
        <v>638</v>
      </c>
      <c r="H83" s="20" t="s">
        <v>25</v>
      </c>
      <c r="I83" s="78"/>
      <c r="J83" s="114"/>
      <c r="K83" s="109"/>
      <c r="L83" s="78"/>
      <c r="M83" s="127"/>
      <c r="N83" s="20" t="s">
        <v>28</v>
      </c>
      <c r="O83" s="101"/>
    </row>
    <row r="84" spans="1:15" ht="24" customHeight="1">
      <c r="A84" s="29">
        <v>70</v>
      </c>
      <c r="B84" s="23" t="s">
        <v>414</v>
      </c>
      <c r="C84" s="24" t="s">
        <v>421</v>
      </c>
      <c r="D84" s="19" t="s">
        <v>685</v>
      </c>
      <c r="E84" s="19" t="s">
        <v>684</v>
      </c>
      <c r="F84" s="22" t="s">
        <v>4</v>
      </c>
      <c r="G84" s="20" t="s">
        <v>690</v>
      </c>
      <c r="H84" s="20" t="s">
        <v>25</v>
      </c>
      <c r="I84" s="76">
        <v>263.24</v>
      </c>
      <c r="J84" s="113">
        <v>54.98</v>
      </c>
      <c r="K84" s="110"/>
      <c r="L84" s="76">
        <f>I84*K84</f>
        <v>0</v>
      </c>
      <c r="M84" s="126">
        <f>J84*K84</f>
        <v>0</v>
      </c>
      <c r="N84" s="21" t="s">
        <v>27</v>
      </c>
      <c r="O84" s="99">
        <v>4</v>
      </c>
    </row>
    <row r="85" spans="1:15" ht="24">
      <c r="A85" s="29">
        <v>70</v>
      </c>
      <c r="B85" s="23" t="s">
        <v>414</v>
      </c>
      <c r="C85" s="24" t="s">
        <v>416</v>
      </c>
      <c r="D85" s="19" t="s">
        <v>422</v>
      </c>
      <c r="E85" s="19" t="s">
        <v>427</v>
      </c>
      <c r="F85" s="22" t="s">
        <v>4</v>
      </c>
      <c r="G85" s="20" t="s">
        <v>686</v>
      </c>
      <c r="H85" s="20" t="s">
        <v>25</v>
      </c>
      <c r="I85" s="77"/>
      <c r="J85" s="115"/>
      <c r="K85" s="111"/>
      <c r="L85" s="77"/>
      <c r="M85" s="128"/>
      <c r="N85" s="21" t="s">
        <v>27</v>
      </c>
      <c r="O85" s="100"/>
    </row>
    <row r="86" spans="1:15" ht="24">
      <c r="A86" s="29">
        <v>70</v>
      </c>
      <c r="B86" s="23" t="s">
        <v>414</v>
      </c>
      <c r="C86" s="24" t="s">
        <v>417</v>
      </c>
      <c r="D86" s="19" t="s">
        <v>423</v>
      </c>
      <c r="E86" s="19" t="s">
        <v>428</v>
      </c>
      <c r="F86" s="22" t="s">
        <v>4</v>
      </c>
      <c r="G86" s="20" t="s">
        <v>687</v>
      </c>
      <c r="H86" s="20" t="s">
        <v>25</v>
      </c>
      <c r="I86" s="77"/>
      <c r="J86" s="115"/>
      <c r="K86" s="111"/>
      <c r="L86" s="77"/>
      <c r="M86" s="128"/>
      <c r="N86" s="21" t="s">
        <v>27</v>
      </c>
      <c r="O86" s="100"/>
    </row>
    <row r="87" spans="1:15" ht="24">
      <c r="A87" s="29">
        <v>70</v>
      </c>
      <c r="B87" s="23" t="s">
        <v>414</v>
      </c>
      <c r="C87" s="24" t="s">
        <v>418</v>
      </c>
      <c r="D87" s="19" t="s">
        <v>424</v>
      </c>
      <c r="E87" s="19" t="s">
        <v>429</v>
      </c>
      <c r="F87" s="22" t="s">
        <v>153</v>
      </c>
      <c r="G87" s="20" t="s">
        <v>688</v>
      </c>
      <c r="H87" s="20" t="s">
        <v>25</v>
      </c>
      <c r="I87" s="77"/>
      <c r="J87" s="115"/>
      <c r="K87" s="111"/>
      <c r="L87" s="77"/>
      <c r="M87" s="128"/>
      <c r="N87" s="21" t="s">
        <v>27</v>
      </c>
      <c r="O87" s="100"/>
    </row>
    <row r="88" spans="1:15" ht="24">
      <c r="A88" s="29">
        <v>70</v>
      </c>
      <c r="B88" s="23" t="s">
        <v>414</v>
      </c>
      <c r="C88" s="24" t="s">
        <v>419</v>
      </c>
      <c r="D88" s="19" t="s">
        <v>425</v>
      </c>
      <c r="E88" s="19" t="s">
        <v>430</v>
      </c>
      <c r="F88" s="22" t="s">
        <v>153</v>
      </c>
      <c r="G88" s="20" t="s">
        <v>154</v>
      </c>
      <c r="H88" s="20" t="s">
        <v>25</v>
      </c>
      <c r="I88" s="77"/>
      <c r="J88" s="115"/>
      <c r="K88" s="111"/>
      <c r="L88" s="77"/>
      <c r="M88" s="128"/>
      <c r="N88" s="21" t="s">
        <v>27</v>
      </c>
      <c r="O88" s="100"/>
    </row>
    <row r="89" spans="1:15" ht="24">
      <c r="A89" s="29">
        <v>70</v>
      </c>
      <c r="B89" s="23" t="s">
        <v>414</v>
      </c>
      <c r="C89" s="24" t="s">
        <v>420</v>
      </c>
      <c r="D89" s="19" t="s">
        <v>426</v>
      </c>
      <c r="E89" s="19" t="s">
        <v>431</v>
      </c>
      <c r="F89" s="22" t="s">
        <v>153</v>
      </c>
      <c r="G89" s="20" t="s">
        <v>689</v>
      </c>
      <c r="H89" s="20" t="s">
        <v>25</v>
      </c>
      <c r="I89" s="78"/>
      <c r="J89" s="114"/>
      <c r="K89" s="112"/>
      <c r="L89" s="78"/>
      <c r="M89" s="127"/>
      <c r="N89" s="21" t="s">
        <v>27</v>
      </c>
      <c r="O89" s="101"/>
    </row>
    <row r="90" spans="1:15" ht="24" customHeight="1">
      <c r="A90" s="29">
        <v>72</v>
      </c>
      <c r="B90" s="23" t="s">
        <v>415</v>
      </c>
      <c r="C90" s="24" t="s">
        <v>697</v>
      </c>
      <c r="D90" s="19" t="s">
        <v>433</v>
      </c>
      <c r="E90" s="19" t="s">
        <v>435</v>
      </c>
      <c r="F90" s="22" t="s">
        <v>438</v>
      </c>
      <c r="G90" s="20" t="s">
        <v>436</v>
      </c>
      <c r="H90" s="20" t="s">
        <v>25</v>
      </c>
      <c r="I90" s="74">
        <v>263.24</v>
      </c>
      <c r="J90" s="113">
        <v>391.63</v>
      </c>
      <c r="K90" s="104"/>
      <c r="L90" s="76">
        <f>I90*K90</f>
        <v>0</v>
      </c>
      <c r="M90" s="126">
        <f>J90*K90</f>
        <v>0</v>
      </c>
      <c r="N90" s="21" t="s">
        <v>27</v>
      </c>
      <c r="O90" s="87">
        <v>4</v>
      </c>
    </row>
    <row r="91" spans="1:15" ht="24">
      <c r="A91" s="29">
        <v>72</v>
      </c>
      <c r="B91" s="23" t="s">
        <v>415</v>
      </c>
      <c r="C91" s="24" t="s">
        <v>432</v>
      </c>
      <c r="D91" s="19" t="s">
        <v>434</v>
      </c>
      <c r="E91" s="19" t="s">
        <v>159</v>
      </c>
      <c r="F91" s="22" t="s">
        <v>153</v>
      </c>
      <c r="G91" s="20" t="s">
        <v>437</v>
      </c>
      <c r="H91" s="20" t="s">
        <v>25</v>
      </c>
      <c r="I91" s="75"/>
      <c r="J91" s="114"/>
      <c r="K91" s="105"/>
      <c r="L91" s="78"/>
      <c r="M91" s="127"/>
      <c r="N91" s="21" t="s">
        <v>27</v>
      </c>
      <c r="O91" s="89"/>
    </row>
    <row r="92" spans="1:15" ht="24" customHeight="1">
      <c r="A92" s="29">
        <v>73</v>
      </c>
      <c r="B92" s="23" t="s">
        <v>155</v>
      </c>
      <c r="C92" s="24" t="s">
        <v>692</v>
      </c>
      <c r="D92" s="19" t="s">
        <v>694</v>
      </c>
      <c r="E92" s="19" t="s">
        <v>525</v>
      </c>
      <c r="F92" s="22" t="s">
        <v>438</v>
      </c>
      <c r="G92" s="20" t="s">
        <v>695</v>
      </c>
      <c r="H92" s="20" t="s">
        <v>25</v>
      </c>
      <c r="I92" s="74">
        <v>337.09</v>
      </c>
      <c r="J92" s="113">
        <v>304.9</v>
      </c>
      <c r="K92" s="104"/>
      <c r="L92" s="76">
        <f>I92*K92</f>
        <v>0</v>
      </c>
      <c r="M92" s="126">
        <f>J92*K92</f>
        <v>0</v>
      </c>
      <c r="N92" s="38" t="s">
        <v>13</v>
      </c>
      <c r="O92" s="87">
        <v>4</v>
      </c>
    </row>
    <row r="93" spans="1:15" ht="24">
      <c r="A93" s="29">
        <v>73</v>
      </c>
      <c r="B93" s="23" t="s">
        <v>155</v>
      </c>
      <c r="C93" s="24" t="s">
        <v>691</v>
      </c>
      <c r="D93" s="19" t="s">
        <v>693</v>
      </c>
      <c r="E93" s="19" t="s">
        <v>429</v>
      </c>
      <c r="F93" s="22" t="s">
        <v>153</v>
      </c>
      <c r="G93" s="20" t="s">
        <v>696</v>
      </c>
      <c r="H93" s="20" t="s">
        <v>25</v>
      </c>
      <c r="I93" s="75"/>
      <c r="J93" s="114"/>
      <c r="K93" s="105"/>
      <c r="L93" s="78"/>
      <c r="M93" s="127"/>
      <c r="N93" s="38" t="s">
        <v>13</v>
      </c>
      <c r="O93" s="89"/>
    </row>
    <row r="94" spans="1:15" ht="24" customHeight="1">
      <c r="A94" s="29">
        <v>74</v>
      </c>
      <c r="B94" s="23" t="s">
        <v>705</v>
      </c>
      <c r="C94" s="24" t="s">
        <v>710</v>
      </c>
      <c r="D94" s="19" t="s">
        <v>709</v>
      </c>
      <c r="E94" s="19" t="s">
        <v>681</v>
      </c>
      <c r="F94" s="22" t="s">
        <v>631</v>
      </c>
      <c r="G94" s="20" t="s">
        <v>638</v>
      </c>
      <c r="H94" s="20" t="s">
        <v>25</v>
      </c>
      <c r="I94" s="79">
        <v>615.27</v>
      </c>
      <c r="J94" s="113">
        <v>527.34</v>
      </c>
      <c r="K94" s="120"/>
      <c r="L94" s="79">
        <f>I94*K94</f>
        <v>0</v>
      </c>
      <c r="M94" s="129">
        <f>J94*K94</f>
        <v>0</v>
      </c>
      <c r="N94" s="38" t="s">
        <v>28</v>
      </c>
      <c r="O94" s="95">
        <v>5</v>
      </c>
    </row>
    <row r="95" spans="1:15" ht="24">
      <c r="A95" s="29">
        <v>74</v>
      </c>
      <c r="B95" s="23" t="s">
        <v>705</v>
      </c>
      <c r="C95" s="24" t="s">
        <v>850</v>
      </c>
      <c r="D95" s="19" t="s">
        <v>707</v>
      </c>
      <c r="E95" s="19" t="s">
        <v>9</v>
      </c>
      <c r="F95" s="22" t="s">
        <v>631</v>
      </c>
      <c r="G95" s="20" t="s">
        <v>638</v>
      </c>
      <c r="H95" s="20" t="s">
        <v>25</v>
      </c>
      <c r="I95" s="80"/>
      <c r="J95" s="115"/>
      <c r="K95" s="121"/>
      <c r="L95" s="80"/>
      <c r="M95" s="130"/>
      <c r="N95" s="38" t="s">
        <v>28</v>
      </c>
      <c r="O95" s="96"/>
    </row>
    <row r="96" spans="1:15" ht="24">
      <c r="A96" s="29">
        <v>74</v>
      </c>
      <c r="B96" s="23" t="s">
        <v>705</v>
      </c>
      <c r="C96" s="24" t="s">
        <v>706</v>
      </c>
      <c r="D96" s="19" t="s">
        <v>708</v>
      </c>
      <c r="E96" s="19" t="s">
        <v>429</v>
      </c>
      <c r="F96" s="22" t="s">
        <v>631</v>
      </c>
      <c r="G96" s="20" t="s">
        <v>638</v>
      </c>
      <c r="H96" s="20" t="s">
        <v>25</v>
      </c>
      <c r="I96" s="81"/>
      <c r="J96" s="114"/>
      <c r="K96" s="122"/>
      <c r="L96" s="81"/>
      <c r="M96" s="131"/>
      <c r="N96" s="38" t="s">
        <v>28</v>
      </c>
      <c r="O96" s="97"/>
    </row>
    <row r="97" spans="1:15" ht="36">
      <c r="A97" s="29">
        <v>75</v>
      </c>
      <c r="B97" s="23" t="s">
        <v>31</v>
      </c>
      <c r="C97" s="24" t="s">
        <v>32</v>
      </c>
      <c r="D97" s="19" t="s">
        <v>851</v>
      </c>
      <c r="E97" s="19" t="s">
        <v>855</v>
      </c>
      <c r="F97" s="22" t="s">
        <v>1</v>
      </c>
      <c r="G97" s="21" t="s">
        <v>806</v>
      </c>
      <c r="H97" s="20" t="s">
        <v>25</v>
      </c>
      <c r="I97" s="33">
        <v>4709.8</v>
      </c>
      <c r="J97" s="67">
        <v>4830.84</v>
      </c>
      <c r="K97" s="11"/>
      <c r="L97" s="33">
        <f>I97*K97</f>
        <v>0</v>
      </c>
      <c r="M97" s="37">
        <f>J97*K97</f>
        <v>0</v>
      </c>
      <c r="N97" s="38" t="s">
        <v>19</v>
      </c>
      <c r="O97" s="46">
        <v>1</v>
      </c>
    </row>
    <row r="98" spans="1:15" ht="36">
      <c r="A98" s="28">
        <v>76</v>
      </c>
      <c r="B98" s="25" t="s">
        <v>33</v>
      </c>
      <c r="C98" s="18" t="s">
        <v>34</v>
      </c>
      <c r="D98" s="20" t="s">
        <v>852</v>
      </c>
      <c r="E98" s="19" t="s">
        <v>855</v>
      </c>
      <c r="F98" s="21" t="s">
        <v>1</v>
      </c>
      <c r="G98" s="20" t="s">
        <v>853</v>
      </c>
      <c r="H98" s="20" t="s">
        <v>25</v>
      </c>
      <c r="I98" s="32">
        <v>543.21</v>
      </c>
      <c r="J98" s="69">
        <v>526.74</v>
      </c>
      <c r="K98" s="10"/>
      <c r="L98" s="33">
        <f aca="true" t="shared" si="6" ref="L98:L104">I98*K98</f>
        <v>0</v>
      </c>
      <c r="M98" s="37">
        <f aca="true" t="shared" si="7" ref="M98:M104">J98*K98</f>
        <v>0</v>
      </c>
      <c r="N98" s="38" t="s">
        <v>19</v>
      </c>
      <c r="O98" s="44">
        <v>1</v>
      </c>
    </row>
    <row r="99" spans="1:15" ht="36">
      <c r="A99" s="28">
        <v>77</v>
      </c>
      <c r="B99" s="25" t="s">
        <v>590</v>
      </c>
      <c r="C99" s="18" t="s">
        <v>591</v>
      </c>
      <c r="D99" s="20" t="s">
        <v>856</v>
      </c>
      <c r="E99" s="20" t="s">
        <v>854</v>
      </c>
      <c r="F99" s="21" t="s">
        <v>6</v>
      </c>
      <c r="G99" s="20" t="s">
        <v>857</v>
      </c>
      <c r="H99" s="20" t="s">
        <v>802</v>
      </c>
      <c r="I99" s="32">
        <v>256.81</v>
      </c>
      <c r="J99" s="69">
        <v>263.41</v>
      </c>
      <c r="K99" s="10"/>
      <c r="L99" s="33">
        <f t="shared" si="6"/>
        <v>0</v>
      </c>
      <c r="M99" s="37">
        <f t="shared" si="7"/>
        <v>0</v>
      </c>
      <c r="N99" s="38" t="s">
        <v>17</v>
      </c>
      <c r="O99" s="44">
        <v>1</v>
      </c>
    </row>
    <row r="100" spans="1:15" ht="24.75" customHeight="1">
      <c r="A100" s="28">
        <v>78</v>
      </c>
      <c r="B100" s="25" t="s">
        <v>439</v>
      </c>
      <c r="C100" s="18" t="s">
        <v>440</v>
      </c>
      <c r="D100" s="20" t="s">
        <v>441</v>
      </c>
      <c r="E100" s="20" t="s">
        <v>386</v>
      </c>
      <c r="F100" s="21" t="s">
        <v>77</v>
      </c>
      <c r="G100" s="20" t="s">
        <v>442</v>
      </c>
      <c r="H100" s="20" t="s">
        <v>25</v>
      </c>
      <c r="I100" s="32">
        <v>389.8</v>
      </c>
      <c r="J100" s="69">
        <v>359.83</v>
      </c>
      <c r="K100" s="10"/>
      <c r="L100" s="33">
        <f t="shared" si="6"/>
        <v>0</v>
      </c>
      <c r="M100" s="37">
        <f t="shared" si="7"/>
        <v>0</v>
      </c>
      <c r="N100" s="21" t="s">
        <v>27</v>
      </c>
      <c r="O100" s="44">
        <v>4</v>
      </c>
    </row>
    <row r="101" spans="1:15" ht="24">
      <c r="A101" s="28">
        <v>79</v>
      </c>
      <c r="B101" s="25" t="s">
        <v>443</v>
      </c>
      <c r="C101" s="18" t="s">
        <v>444</v>
      </c>
      <c r="D101" s="20" t="s">
        <v>445</v>
      </c>
      <c r="E101" s="20" t="s">
        <v>386</v>
      </c>
      <c r="F101" s="21" t="s">
        <v>43</v>
      </c>
      <c r="G101" s="20" t="s">
        <v>446</v>
      </c>
      <c r="H101" s="20" t="s">
        <v>802</v>
      </c>
      <c r="I101" s="32">
        <v>124.47</v>
      </c>
      <c r="J101" s="69">
        <v>112.92</v>
      </c>
      <c r="K101" s="10"/>
      <c r="L101" s="33">
        <f t="shared" si="6"/>
        <v>0</v>
      </c>
      <c r="M101" s="37">
        <f t="shared" si="7"/>
        <v>0</v>
      </c>
      <c r="N101" s="21" t="s">
        <v>27</v>
      </c>
      <c r="O101" s="44">
        <v>5</v>
      </c>
    </row>
    <row r="102" spans="1:15" ht="24">
      <c r="A102" s="28">
        <v>80</v>
      </c>
      <c r="B102" s="25" t="s">
        <v>711</v>
      </c>
      <c r="C102" s="18" t="s">
        <v>714</v>
      </c>
      <c r="D102" s="20" t="s">
        <v>713</v>
      </c>
      <c r="E102" s="20" t="s">
        <v>634</v>
      </c>
      <c r="F102" s="21" t="s">
        <v>43</v>
      </c>
      <c r="G102" s="20" t="s">
        <v>712</v>
      </c>
      <c r="H102" s="20" t="s">
        <v>25</v>
      </c>
      <c r="I102" s="32">
        <v>217.96</v>
      </c>
      <c r="J102" s="69">
        <v>172.38</v>
      </c>
      <c r="K102" s="52"/>
      <c r="L102" s="33">
        <f t="shared" si="6"/>
        <v>0</v>
      </c>
      <c r="M102" s="37">
        <f t="shared" si="7"/>
        <v>0</v>
      </c>
      <c r="N102" s="38" t="s">
        <v>28</v>
      </c>
      <c r="O102" s="44">
        <v>4</v>
      </c>
    </row>
    <row r="103" spans="1:15" ht="24">
      <c r="A103" s="28">
        <v>82</v>
      </c>
      <c r="B103" s="25" t="s">
        <v>447</v>
      </c>
      <c r="C103" s="18" t="s">
        <v>448</v>
      </c>
      <c r="D103" s="20" t="s">
        <v>158</v>
      </c>
      <c r="E103" s="20" t="s">
        <v>145</v>
      </c>
      <c r="F103" s="21" t="s">
        <v>43</v>
      </c>
      <c r="G103" s="20" t="s">
        <v>449</v>
      </c>
      <c r="H103" s="20" t="s">
        <v>802</v>
      </c>
      <c r="I103" s="32">
        <v>40.58</v>
      </c>
      <c r="J103" s="69">
        <v>38.75</v>
      </c>
      <c r="K103" s="10"/>
      <c r="L103" s="33">
        <f t="shared" si="6"/>
        <v>0</v>
      </c>
      <c r="M103" s="37">
        <f t="shared" si="7"/>
        <v>0</v>
      </c>
      <c r="N103" s="21" t="s">
        <v>27</v>
      </c>
      <c r="O103" s="44">
        <v>3</v>
      </c>
    </row>
    <row r="104" spans="1:15" ht="24">
      <c r="A104" s="28">
        <v>83</v>
      </c>
      <c r="B104" s="25" t="s">
        <v>156</v>
      </c>
      <c r="C104" s="18" t="s">
        <v>157</v>
      </c>
      <c r="D104" s="20" t="s">
        <v>158</v>
      </c>
      <c r="E104" s="20" t="s">
        <v>159</v>
      </c>
      <c r="F104" s="21" t="s">
        <v>43</v>
      </c>
      <c r="G104" s="20" t="s">
        <v>160</v>
      </c>
      <c r="H104" s="20" t="s">
        <v>802</v>
      </c>
      <c r="I104" s="32">
        <v>41.45</v>
      </c>
      <c r="J104" s="69">
        <v>16.17</v>
      </c>
      <c r="K104" s="10"/>
      <c r="L104" s="33">
        <f t="shared" si="6"/>
        <v>0</v>
      </c>
      <c r="M104" s="37">
        <f t="shared" si="7"/>
        <v>0</v>
      </c>
      <c r="N104" s="38" t="s">
        <v>13</v>
      </c>
      <c r="O104" s="44">
        <v>4</v>
      </c>
    </row>
    <row r="105" spans="1:15" ht="24" customHeight="1">
      <c r="A105" s="28">
        <v>84</v>
      </c>
      <c r="B105" s="25" t="s">
        <v>450</v>
      </c>
      <c r="C105" s="18" t="s">
        <v>453</v>
      </c>
      <c r="D105" s="20" t="s">
        <v>158</v>
      </c>
      <c r="E105" s="20" t="s">
        <v>455</v>
      </c>
      <c r="F105" s="21" t="s">
        <v>43</v>
      </c>
      <c r="G105" s="20" t="s">
        <v>456</v>
      </c>
      <c r="H105" s="20" t="s">
        <v>802</v>
      </c>
      <c r="I105" s="79">
        <v>62.18</v>
      </c>
      <c r="J105" s="133">
        <v>18.33</v>
      </c>
      <c r="K105" s="123"/>
      <c r="L105" s="79">
        <f>I105*K105</f>
        <v>0</v>
      </c>
      <c r="M105" s="129">
        <f>J105*K105</f>
        <v>0</v>
      </c>
      <c r="N105" s="21" t="s">
        <v>27</v>
      </c>
      <c r="O105" s="95">
        <v>4</v>
      </c>
    </row>
    <row r="106" spans="1:15" ht="24">
      <c r="A106" s="28">
        <v>84</v>
      </c>
      <c r="B106" s="25" t="s">
        <v>450</v>
      </c>
      <c r="C106" s="18" t="s">
        <v>451</v>
      </c>
      <c r="D106" s="20" t="s">
        <v>158</v>
      </c>
      <c r="E106" s="20" t="s">
        <v>454</v>
      </c>
      <c r="F106" s="21" t="s">
        <v>43</v>
      </c>
      <c r="G106" s="20" t="s">
        <v>456</v>
      </c>
      <c r="H106" s="20" t="s">
        <v>802</v>
      </c>
      <c r="I106" s="80"/>
      <c r="J106" s="134"/>
      <c r="K106" s="124"/>
      <c r="L106" s="80"/>
      <c r="M106" s="130"/>
      <c r="N106" s="21" t="s">
        <v>27</v>
      </c>
      <c r="O106" s="96"/>
    </row>
    <row r="107" spans="1:15" ht="24">
      <c r="A107" s="28">
        <v>84</v>
      </c>
      <c r="B107" s="25" t="s">
        <v>450</v>
      </c>
      <c r="C107" s="18" t="s">
        <v>452</v>
      </c>
      <c r="D107" s="20" t="s">
        <v>158</v>
      </c>
      <c r="E107" s="20" t="s">
        <v>386</v>
      </c>
      <c r="F107" s="21" t="s">
        <v>43</v>
      </c>
      <c r="G107" s="20" t="s">
        <v>456</v>
      </c>
      <c r="H107" s="20" t="s">
        <v>802</v>
      </c>
      <c r="I107" s="81"/>
      <c r="J107" s="135"/>
      <c r="K107" s="125"/>
      <c r="L107" s="81"/>
      <c r="M107" s="131"/>
      <c r="N107" s="21" t="s">
        <v>27</v>
      </c>
      <c r="O107" s="97"/>
    </row>
    <row r="108" spans="1:15" ht="24">
      <c r="A108" s="28">
        <v>85</v>
      </c>
      <c r="B108" s="25" t="s">
        <v>715</v>
      </c>
      <c r="C108" s="18" t="s">
        <v>718</v>
      </c>
      <c r="D108" s="20" t="s">
        <v>717</v>
      </c>
      <c r="E108" s="20" t="s">
        <v>159</v>
      </c>
      <c r="F108" s="21" t="s">
        <v>29</v>
      </c>
      <c r="G108" s="20" t="s">
        <v>716</v>
      </c>
      <c r="H108" s="20" t="s">
        <v>802</v>
      </c>
      <c r="I108" s="32">
        <v>59.11</v>
      </c>
      <c r="J108" s="69">
        <v>55.55</v>
      </c>
      <c r="K108" s="52"/>
      <c r="L108" s="33">
        <f>I108*K108</f>
        <v>0</v>
      </c>
      <c r="M108" s="37">
        <f>J108*K108</f>
        <v>0</v>
      </c>
      <c r="N108" s="38" t="s">
        <v>28</v>
      </c>
      <c r="O108" s="44">
        <v>5</v>
      </c>
    </row>
    <row r="109" spans="1:15" ht="24" customHeight="1">
      <c r="A109" s="28">
        <v>86</v>
      </c>
      <c r="B109" s="25" t="s">
        <v>161</v>
      </c>
      <c r="C109" s="18" t="s">
        <v>462</v>
      </c>
      <c r="D109" s="20" t="s">
        <v>459</v>
      </c>
      <c r="E109" s="20" t="s">
        <v>461</v>
      </c>
      <c r="F109" s="21" t="s">
        <v>463</v>
      </c>
      <c r="G109" s="20" t="s">
        <v>464</v>
      </c>
      <c r="H109" s="20" t="s">
        <v>802</v>
      </c>
      <c r="I109" s="74">
        <v>169.79</v>
      </c>
      <c r="J109" s="133">
        <v>74.43</v>
      </c>
      <c r="K109" s="104"/>
      <c r="L109" s="76">
        <f>I109*K109</f>
        <v>0</v>
      </c>
      <c r="M109" s="126">
        <f>J109*K109</f>
        <v>0</v>
      </c>
      <c r="N109" s="38" t="s">
        <v>13</v>
      </c>
      <c r="O109" s="87">
        <v>4</v>
      </c>
    </row>
    <row r="110" spans="1:15" ht="24">
      <c r="A110" s="28">
        <v>86</v>
      </c>
      <c r="B110" s="25" t="s">
        <v>161</v>
      </c>
      <c r="C110" s="18" t="s">
        <v>458</v>
      </c>
      <c r="D110" s="20" t="s">
        <v>460</v>
      </c>
      <c r="E110" s="20" t="s">
        <v>159</v>
      </c>
      <c r="F110" s="21" t="s">
        <v>115</v>
      </c>
      <c r="G110" s="20" t="s">
        <v>465</v>
      </c>
      <c r="H110" s="20" t="s">
        <v>802</v>
      </c>
      <c r="I110" s="75"/>
      <c r="J110" s="135"/>
      <c r="K110" s="105"/>
      <c r="L110" s="78"/>
      <c r="M110" s="127"/>
      <c r="N110" s="38" t="s">
        <v>13</v>
      </c>
      <c r="O110" s="89"/>
    </row>
    <row r="111" spans="1:15" ht="24" customHeight="1">
      <c r="A111" s="28">
        <v>87</v>
      </c>
      <c r="B111" s="25" t="s">
        <v>457</v>
      </c>
      <c r="C111" s="18" t="s">
        <v>484</v>
      </c>
      <c r="D111" s="20" t="s">
        <v>467</v>
      </c>
      <c r="E111" s="20" t="s">
        <v>435</v>
      </c>
      <c r="F111" s="21" t="s">
        <v>470</v>
      </c>
      <c r="G111" s="20" t="s">
        <v>471</v>
      </c>
      <c r="H111" s="20" t="s">
        <v>802</v>
      </c>
      <c r="I111" s="74">
        <v>185.36</v>
      </c>
      <c r="J111" s="133">
        <v>51.1</v>
      </c>
      <c r="K111" s="104"/>
      <c r="L111" s="76">
        <f>I111*K111</f>
        <v>0</v>
      </c>
      <c r="M111" s="126">
        <f>J111*K111</f>
        <v>0</v>
      </c>
      <c r="N111" s="21" t="s">
        <v>27</v>
      </c>
      <c r="O111" s="87">
        <v>4</v>
      </c>
    </row>
    <row r="112" spans="1:15" ht="24">
      <c r="A112" s="28">
        <v>87</v>
      </c>
      <c r="B112" s="25" t="s">
        <v>457</v>
      </c>
      <c r="C112" s="18" t="s">
        <v>466</v>
      </c>
      <c r="D112" s="20" t="s">
        <v>468</v>
      </c>
      <c r="E112" s="20" t="s">
        <v>469</v>
      </c>
      <c r="F112" s="21" t="s">
        <v>6</v>
      </c>
      <c r="G112" s="20" t="s">
        <v>858</v>
      </c>
      <c r="H112" s="20" t="s">
        <v>802</v>
      </c>
      <c r="I112" s="75"/>
      <c r="J112" s="135"/>
      <c r="K112" s="105"/>
      <c r="L112" s="78"/>
      <c r="M112" s="127"/>
      <c r="N112" s="21" t="s">
        <v>27</v>
      </c>
      <c r="O112" s="89"/>
    </row>
    <row r="113" spans="1:15" ht="24" customHeight="1">
      <c r="A113" s="28">
        <v>88</v>
      </c>
      <c r="B113" s="25" t="s">
        <v>472</v>
      </c>
      <c r="C113" s="18" t="s">
        <v>475</v>
      </c>
      <c r="D113" s="20" t="s">
        <v>478</v>
      </c>
      <c r="E113" s="20" t="s">
        <v>9</v>
      </c>
      <c r="F113" s="21" t="s">
        <v>5</v>
      </c>
      <c r="G113" s="20" t="s">
        <v>483</v>
      </c>
      <c r="H113" s="20" t="s">
        <v>804</v>
      </c>
      <c r="I113" s="76">
        <v>1097.16</v>
      </c>
      <c r="J113" s="133">
        <v>512.85</v>
      </c>
      <c r="K113" s="110"/>
      <c r="L113" s="79">
        <f>I113*K113</f>
        <v>0</v>
      </c>
      <c r="M113" s="129">
        <f>J113*K113</f>
        <v>0</v>
      </c>
      <c r="N113" s="21" t="s">
        <v>27</v>
      </c>
      <c r="O113" s="82">
        <v>3</v>
      </c>
    </row>
    <row r="114" spans="1:15" ht="12.75">
      <c r="A114" s="28">
        <v>88</v>
      </c>
      <c r="B114" s="25" t="s">
        <v>472</v>
      </c>
      <c r="C114" s="18" t="s">
        <v>473</v>
      </c>
      <c r="D114" s="20" t="s">
        <v>476</v>
      </c>
      <c r="E114" s="20" t="s">
        <v>479</v>
      </c>
      <c r="F114" s="21" t="s">
        <v>5</v>
      </c>
      <c r="G114" s="20" t="s">
        <v>481</v>
      </c>
      <c r="H114" s="20" t="s">
        <v>2</v>
      </c>
      <c r="I114" s="77"/>
      <c r="J114" s="134"/>
      <c r="K114" s="111"/>
      <c r="L114" s="80"/>
      <c r="M114" s="130"/>
      <c r="N114" s="21" t="s">
        <v>27</v>
      </c>
      <c r="O114" s="83"/>
    </row>
    <row r="115" spans="1:15" ht="24">
      <c r="A115" s="28">
        <v>88</v>
      </c>
      <c r="B115" s="25" t="s">
        <v>472</v>
      </c>
      <c r="C115" s="18" t="s">
        <v>474</v>
      </c>
      <c r="D115" s="20" t="s">
        <v>477</v>
      </c>
      <c r="E115" s="20" t="s">
        <v>480</v>
      </c>
      <c r="F115" s="21" t="s">
        <v>5</v>
      </c>
      <c r="G115" s="20" t="s">
        <v>482</v>
      </c>
      <c r="H115" s="20" t="s">
        <v>25</v>
      </c>
      <c r="I115" s="78"/>
      <c r="J115" s="135"/>
      <c r="K115" s="112"/>
      <c r="L115" s="81"/>
      <c r="M115" s="131"/>
      <c r="N115" s="21" t="s">
        <v>27</v>
      </c>
      <c r="O115" s="84"/>
    </row>
    <row r="116" spans="1:15" ht="24">
      <c r="A116" s="28">
        <v>89</v>
      </c>
      <c r="B116" s="25" t="s">
        <v>485</v>
      </c>
      <c r="C116" s="18" t="s">
        <v>486</v>
      </c>
      <c r="D116" s="20" t="s">
        <v>487</v>
      </c>
      <c r="E116" s="20" t="s">
        <v>488</v>
      </c>
      <c r="F116" s="21" t="s">
        <v>489</v>
      </c>
      <c r="G116" s="20" t="s">
        <v>490</v>
      </c>
      <c r="H116" s="20" t="s">
        <v>25</v>
      </c>
      <c r="I116" s="32">
        <v>224.3</v>
      </c>
      <c r="J116" s="69">
        <v>215.41</v>
      </c>
      <c r="K116" s="10"/>
      <c r="L116" s="33">
        <f aca="true" t="shared" si="8" ref="L116:L122">I116*K116</f>
        <v>0</v>
      </c>
      <c r="M116" s="37">
        <f aca="true" t="shared" si="9" ref="M116:M122">J116*K116</f>
        <v>0</v>
      </c>
      <c r="N116" s="21" t="s">
        <v>27</v>
      </c>
      <c r="O116" s="44">
        <v>3</v>
      </c>
    </row>
    <row r="117" spans="1:15" ht="24">
      <c r="A117" s="28">
        <v>90</v>
      </c>
      <c r="B117" s="25" t="s">
        <v>491</v>
      </c>
      <c r="C117" s="18" t="s">
        <v>492</v>
      </c>
      <c r="D117" s="20" t="s">
        <v>487</v>
      </c>
      <c r="E117" s="20" t="s">
        <v>488</v>
      </c>
      <c r="F117" s="21" t="s">
        <v>489</v>
      </c>
      <c r="G117" s="20" t="s">
        <v>493</v>
      </c>
      <c r="H117" s="20" t="s">
        <v>25</v>
      </c>
      <c r="I117" s="32">
        <v>549.3</v>
      </c>
      <c r="J117" s="69">
        <v>524.75</v>
      </c>
      <c r="K117" s="10"/>
      <c r="L117" s="33">
        <f t="shared" si="8"/>
        <v>0</v>
      </c>
      <c r="M117" s="37">
        <f t="shared" si="9"/>
        <v>0</v>
      </c>
      <c r="N117" s="21" t="s">
        <v>27</v>
      </c>
      <c r="O117" s="44">
        <v>3</v>
      </c>
    </row>
    <row r="118" spans="1:15" ht="24">
      <c r="A118" s="28">
        <v>91</v>
      </c>
      <c r="B118" s="25" t="s">
        <v>719</v>
      </c>
      <c r="C118" s="18" t="s">
        <v>725</v>
      </c>
      <c r="D118" s="20" t="s">
        <v>727</v>
      </c>
      <c r="E118" s="20" t="s">
        <v>720</v>
      </c>
      <c r="F118" s="21" t="s">
        <v>721</v>
      </c>
      <c r="G118" s="20" t="s">
        <v>722</v>
      </c>
      <c r="H118" s="20" t="s">
        <v>25</v>
      </c>
      <c r="I118" s="32">
        <v>1981.2</v>
      </c>
      <c r="J118" s="69">
        <v>1877.05</v>
      </c>
      <c r="K118" s="52"/>
      <c r="L118" s="33">
        <f t="shared" si="8"/>
        <v>0</v>
      </c>
      <c r="M118" s="37">
        <f t="shared" si="9"/>
        <v>0</v>
      </c>
      <c r="N118" s="38" t="s">
        <v>28</v>
      </c>
      <c r="O118" s="44">
        <v>3</v>
      </c>
    </row>
    <row r="119" spans="1:15" ht="24">
      <c r="A119" s="28">
        <v>92</v>
      </c>
      <c r="B119" s="25" t="s">
        <v>723</v>
      </c>
      <c r="C119" s="18" t="s">
        <v>726</v>
      </c>
      <c r="D119" s="20" t="s">
        <v>727</v>
      </c>
      <c r="E119" s="20" t="s">
        <v>720</v>
      </c>
      <c r="F119" s="21" t="s">
        <v>721</v>
      </c>
      <c r="G119" s="20" t="s">
        <v>724</v>
      </c>
      <c r="H119" s="20" t="s">
        <v>25</v>
      </c>
      <c r="I119" s="32">
        <v>3729.4</v>
      </c>
      <c r="J119" s="69">
        <v>3533.35</v>
      </c>
      <c r="K119" s="52"/>
      <c r="L119" s="33">
        <f t="shared" si="8"/>
        <v>0</v>
      </c>
      <c r="M119" s="37">
        <f t="shared" si="9"/>
        <v>0</v>
      </c>
      <c r="N119" s="38" t="s">
        <v>28</v>
      </c>
      <c r="O119" s="44">
        <v>3</v>
      </c>
    </row>
    <row r="120" spans="1:15" ht="36">
      <c r="A120" s="28">
        <v>93</v>
      </c>
      <c r="B120" s="25" t="s">
        <v>45</v>
      </c>
      <c r="C120" s="18" t="s">
        <v>46</v>
      </c>
      <c r="D120" s="20" t="s">
        <v>859</v>
      </c>
      <c r="E120" s="20" t="s">
        <v>47</v>
      </c>
      <c r="F120" s="21" t="s">
        <v>5</v>
      </c>
      <c r="G120" s="20" t="s">
        <v>860</v>
      </c>
      <c r="H120" s="20" t="s">
        <v>25</v>
      </c>
      <c r="I120" s="32">
        <v>143.14</v>
      </c>
      <c r="J120" s="69">
        <v>81.85</v>
      </c>
      <c r="K120" s="10"/>
      <c r="L120" s="33">
        <f t="shared" si="8"/>
        <v>0</v>
      </c>
      <c r="M120" s="37">
        <f t="shared" si="9"/>
        <v>0</v>
      </c>
      <c r="N120" s="38" t="s">
        <v>48</v>
      </c>
      <c r="O120" s="44">
        <v>5</v>
      </c>
    </row>
    <row r="121" spans="1:15" ht="12.75">
      <c r="A121" s="28">
        <v>94</v>
      </c>
      <c r="B121" s="25" t="s">
        <v>494</v>
      </c>
      <c r="C121" s="18" t="s">
        <v>495</v>
      </c>
      <c r="D121" s="20" t="s">
        <v>496</v>
      </c>
      <c r="E121" s="20" t="s">
        <v>386</v>
      </c>
      <c r="F121" s="21" t="s">
        <v>3</v>
      </c>
      <c r="G121" s="20" t="s">
        <v>497</v>
      </c>
      <c r="H121" s="20" t="s">
        <v>171</v>
      </c>
      <c r="I121" s="32">
        <v>2920.2400000000002</v>
      </c>
      <c r="J121" s="69">
        <v>2649.53</v>
      </c>
      <c r="K121" s="10"/>
      <c r="L121" s="33">
        <f t="shared" si="8"/>
        <v>0</v>
      </c>
      <c r="M121" s="37">
        <f t="shared" si="9"/>
        <v>0</v>
      </c>
      <c r="N121" s="21" t="s">
        <v>27</v>
      </c>
      <c r="O121" s="44">
        <v>4</v>
      </c>
    </row>
    <row r="122" spans="1:15" ht="24">
      <c r="A122" s="28">
        <v>96</v>
      </c>
      <c r="B122" s="25" t="s">
        <v>498</v>
      </c>
      <c r="C122" s="18" t="s">
        <v>499</v>
      </c>
      <c r="D122" s="20" t="s">
        <v>496</v>
      </c>
      <c r="E122" s="20" t="s">
        <v>386</v>
      </c>
      <c r="F122" s="21" t="s">
        <v>5</v>
      </c>
      <c r="G122" s="20" t="s">
        <v>500</v>
      </c>
      <c r="H122" s="20" t="s">
        <v>25</v>
      </c>
      <c r="I122" s="34">
        <v>2936.2</v>
      </c>
      <c r="J122" s="69">
        <v>2664.19</v>
      </c>
      <c r="K122" s="10"/>
      <c r="L122" s="33">
        <f t="shared" si="8"/>
        <v>0</v>
      </c>
      <c r="M122" s="37">
        <f t="shared" si="9"/>
        <v>0</v>
      </c>
      <c r="N122" s="21" t="s">
        <v>27</v>
      </c>
      <c r="O122" s="47">
        <v>4</v>
      </c>
    </row>
    <row r="123" spans="1:15" ht="24" customHeight="1">
      <c r="A123" s="28">
        <v>97</v>
      </c>
      <c r="B123" s="25" t="s">
        <v>501</v>
      </c>
      <c r="C123" s="18" t="s">
        <v>503</v>
      </c>
      <c r="D123" s="20" t="s">
        <v>800</v>
      </c>
      <c r="E123" s="20" t="s">
        <v>435</v>
      </c>
      <c r="F123" s="21" t="s">
        <v>505</v>
      </c>
      <c r="G123" s="20" t="s">
        <v>506</v>
      </c>
      <c r="H123" s="20" t="s">
        <v>25</v>
      </c>
      <c r="I123" s="102">
        <v>640.46</v>
      </c>
      <c r="J123" s="133">
        <v>288.22</v>
      </c>
      <c r="K123" s="116"/>
      <c r="L123" s="76">
        <f>I123*K123</f>
        <v>0</v>
      </c>
      <c r="M123" s="126">
        <f>J123*K123</f>
        <v>0</v>
      </c>
      <c r="N123" s="21" t="s">
        <v>27</v>
      </c>
      <c r="O123" s="85">
        <v>3</v>
      </c>
    </row>
    <row r="124" spans="1:15" ht="12.75">
      <c r="A124" s="28">
        <v>97</v>
      </c>
      <c r="B124" s="25" t="s">
        <v>501</v>
      </c>
      <c r="C124" s="18" t="s">
        <v>502</v>
      </c>
      <c r="D124" s="20" t="s">
        <v>504</v>
      </c>
      <c r="E124" s="20" t="s">
        <v>165</v>
      </c>
      <c r="F124" s="21" t="s">
        <v>5</v>
      </c>
      <c r="G124" s="20" t="s">
        <v>507</v>
      </c>
      <c r="H124" s="20" t="s">
        <v>25</v>
      </c>
      <c r="I124" s="103"/>
      <c r="J124" s="135"/>
      <c r="K124" s="117"/>
      <c r="L124" s="78"/>
      <c r="M124" s="127"/>
      <c r="N124" s="21" t="s">
        <v>27</v>
      </c>
      <c r="O124" s="86"/>
    </row>
    <row r="125" spans="1:15" ht="24">
      <c r="A125" s="28">
        <v>98</v>
      </c>
      <c r="B125" s="25" t="s">
        <v>162</v>
      </c>
      <c r="C125" s="18" t="s">
        <v>163</v>
      </c>
      <c r="D125" s="20" t="s">
        <v>164</v>
      </c>
      <c r="E125" s="20" t="s">
        <v>165</v>
      </c>
      <c r="F125" s="21" t="s">
        <v>77</v>
      </c>
      <c r="G125" s="20" t="s">
        <v>166</v>
      </c>
      <c r="H125" s="20" t="s">
        <v>25</v>
      </c>
      <c r="I125" s="32">
        <v>12000.9</v>
      </c>
      <c r="J125" s="69">
        <v>11999.12</v>
      </c>
      <c r="K125" s="10"/>
      <c r="L125" s="33">
        <f aca="true" t="shared" si="10" ref="L125:L130">I125*K125</f>
        <v>0</v>
      </c>
      <c r="M125" s="37">
        <f aca="true" t="shared" si="11" ref="M125:M130">J125*K125</f>
        <v>0</v>
      </c>
      <c r="N125" s="38" t="s">
        <v>13</v>
      </c>
      <c r="O125" s="44">
        <v>2</v>
      </c>
    </row>
    <row r="126" spans="1:15" ht="24">
      <c r="A126" s="28">
        <v>99</v>
      </c>
      <c r="B126" s="25" t="s">
        <v>167</v>
      </c>
      <c r="C126" s="18" t="s">
        <v>168</v>
      </c>
      <c r="D126" s="20" t="s">
        <v>164</v>
      </c>
      <c r="E126" s="20" t="s">
        <v>169</v>
      </c>
      <c r="F126" s="21" t="s">
        <v>3</v>
      </c>
      <c r="G126" s="20" t="s">
        <v>170</v>
      </c>
      <c r="H126" s="20" t="s">
        <v>171</v>
      </c>
      <c r="I126" s="32">
        <v>920.56</v>
      </c>
      <c r="J126" s="69">
        <v>910.46</v>
      </c>
      <c r="K126" s="10"/>
      <c r="L126" s="33">
        <f t="shared" si="10"/>
        <v>0</v>
      </c>
      <c r="M126" s="37">
        <f t="shared" si="11"/>
        <v>0</v>
      </c>
      <c r="N126" s="38" t="s">
        <v>13</v>
      </c>
      <c r="O126" s="44">
        <v>2</v>
      </c>
    </row>
    <row r="127" spans="1:15" ht="24">
      <c r="A127" s="28">
        <v>100</v>
      </c>
      <c r="B127" s="25" t="s">
        <v>172</v>
      </c>
      <c r="C127" s="18" t="s">
        <v>173</v>
      </c>
      <c r="D127" s="20" t="s">
        <v>164</v>
      </c>
      <c r="E127" s="20" t="s">
        <v>169</v>
      </c>
      <c r="F127" s="21" t="s">
        <v>3</v>
      </c>
      <c r="G127" s="20" t="s">
        <v>174</v>
      </c>
      <c r="H127" s="20" t="s">
        <v>171</v>
      </c>
      <c r="I127" s="32">
        <v>3796.56</v>
      </c>
      <c r="J127" s="69">
        <v>3754.91</v>
      </c>
      <c r="K127" s="10"/>
      <c r="L127" s="33">
        <f t="shared" si="10"/>
        <v>0</v>
      </c>
      <c r="M127" s="37">
        <f t="shared" si="11"/>
        <v>0</v>
      </c>
      <c r="N127" s="38" t="s">
        <v>13</v>
      </c>
      <c r="O127" s="44">
        <v>2</v>
      </c>
    </row>
    <row r="128" spans="1:15" ht="36">
      <c r="A128" s="28">
        <v>101</v>
      </c>
      <c r="B128" s="25" t="s">
        <v>35</v>
      </c>
      <c r="C128" s="18" t="s">
        <v>36</v>
      </c>
      <c r="D128" s="20" t="s">
        <v>861</v>
      </c>
      <c r="E128" s="20" t="s">
        <v>862</v>
      </c>
      <c r="F128" s="21" t="s">
        <v>77</v>
      </c>
      <c r="G128" s="20" t="s">
        <v>863</v>
      </c>
      <c r="H128" s="20" t="s">
        <v>25</v>
      </c>
      <c r="I128" s="32">
        <v>44382.9</v>
      </c>
      <c r="J128" s="67">
        <v>45523.54</v>
      </c>
      <c r="K128" s="10"/>
      <c r="L128" s="33">
        <f t="shared" si="10"/>
        <v>0</v>
      </c>
      <c r="M128" s="37">
        <f t="shared" si="11"/>
        <v>0</v>
      </c>
      <c r="N128" s="38" t="s">
        <v>19</v>
      </c>
      <c r="O128" s="44">
        <v>1</v>
      </c>
    </row>
    <row r="129" spans="1:15" ht="36">
      <c r="A129" s="28">
        <v>102</v>
      </c>
      <c r="B129" s="25" t="s">
        <v>37</v>
      </c>
      <c r="C129" s="18" t="s">
        <v>38</v>
      </c>
      <c r="D129" s="20" t="s">
        <v>861</v>
      </c>
      <c r="E129" s="20" t="s">
        <v>862</v>
      </c>
      <c r="F129" s="21" t="s">
        <v>77</v>
      </c>
      <c r="G129" s="20" t="s">
        <v>864</v>
      </c>
      <c r="H129" s="20" t="s">
        <v>25</v>
      </c>
      <c r="I129" s="33">
        <v>59177.3</v>
      </c>
      <c r="J129" s="67">
        <v>60698.15</v>
      </c>
      <c r="K129" s="10"/>
      <c r="L129" s="33">
        <f t="shared" si="10"/>
        <v>0</v>
      </c>
      <c r="M129" s="37">
        <f t="shared" si="11"/>
        <v>0</v>
      </c>
      <c r="N129" s="38" t="s">
        <v>19</v>
      </c>
      <c r="O129" s="48">
        <v>1</v>
      </c>
    </row>
    <row r="130" spans="1:15" ht="24" customHeight="1">
      <c r="A130" s="28">
        <v>103</v>
      </c>
      <c r="B130" s="25" t="s">
        <v>175</v>
      </c>
      <c r="C130" s="18" t="s">
        <v>178</v>
      </c>
      <c r="D130" s="20" t="s">
        <v>179</v>
      </c>
      <c r="E130" s="20" t="s">
        <v>699</v>
      </c>
      <c r="F130" s="21" t="s">
        <v>77</v>
      </c>
      <c r="G130" s="20" t="s">
        <v>703</v>
      </c>
      <c r="H130" s="20" t="s">
        <v>25</v>
      </c>
      <c r="I130" s="74">
        <v>514.94</v>
      </c>
      <c r="J130" s="113">
        <v>511.73</v>
      </c>
      <c r="K130" s="104"/>
      <c r="L130" s="79">
        <f t="shared" si="10"/>
        <v>0</v>
      </c>
      <c r="M130" s="129">
        <f t="shared" si="11"/>
        <v>0</v>
      </c>
      <c r="N130" s="38" t="s">
        <v>13</v>
      </c>
      <c r="O130" s="87">
        <v>2</v>
      </c>
    </row>
    <row r="131" spans="1:15" ht="24">
      <c r="A131" s="28">
        <v>103</v>
      </c>
      <c r="B131" s="25" t="s">
        <v>175</v>
      </c>
      <c r="C131" s="18" t="s">
        <v>176</v>
      </c>
      <c r="D131" s="20" t="s">
        <v>179</v>
      </c>
      <c r="E131" s="20" t="s">
        <v>700</v>
      </c>
      <c r="F131" s="21" t="s">
        <v>77</v>
      </c>
      <c r="G131" s="20" t="s">
        <v>701</v>
      </c>
      <c r="H131" s="20" t="s">
        <v>25</v>
      </c>
      <c r="I131" s="98"/>
      <c r="J131" s="115"/>
      <c r="K131" s="119"/>
      <c r="L131" s="80"/>
      <c r="M131" s="130"/>
      <c r="N131" s="38" t="s">
        <v>13</v>
      </c>
      <c r="O131" s="88"/>
    </row>
    <row r="132" spans="1:15" ht="36">
      <c r="A132" s="28">
        <v>103</v>
      </c>
      <c r="B132" s="25" t="s">
        <v>175</v>
      </c>
      <c r="C132" s="18" t="s">
        <v>177</v>
      </c>
      <c r="D132" s="20" t="s">
        <v>180</v>
      </c>
      <c r="E132" s="20" t="s">
        <v>698</v>
      </c>
      <c r="F132" s="21" t="s">
        <v>77</v>
      </c>
      <c r="G132" s="20" t="s">
        <v>702</v>
      </c>
      <c r="H132" s="20" t="s">
        <v>25</v>
      </c>
      <c r="I132" s="75"/>
      <c r="J132" s="114"/>
      <c r="K132" s="105"/>
      <c r="L132" s="81"/>
      <c r="M132" s="131"/>
      <c r="N132" s="38" t="s">
        <v>13</v>
      </c>
      <c r="O132" s="89"/>
    </row>
    <row r="133" spans="1:15" ht="24">
      <c r="A133" s="28">
        <v>104</v>
      </c>
      <c r="B133" s="25" t="s">
        <v>592</v>
      </c>
      <c r="C133" s="18" t="s">
        <v>593</v>
      </c>
      <c r="D133" s="20" t="s">
        <v>865</v>
      </c>
      <c r="E133" s="20" t="s">
        <v>866</v>
      </c>
      <c r="F133" s="21" t="s">
        <v>77</v>
      </c>
      <c r="G133" s="20" t="s">
        <v>594</v>
      </c>
      <c r="H133" s="20" t="s">
        <v>25</v>
      </c>
      <c r="I133" s="33">
        <v>3493.2</v>
      </c>
      <c r="J133" s="67">
        <v>3493.2</v>
      </c>
      <c r="K133" s="11"/>
      <c r="L133" s="33">
        <f>I133*K133</f>
        <v>0</v>
      </c>
      <c r="M133" s="37">
        <f>J133*K133</f>
        <v>0</v>
      </c>
      <c r="N133" s="38" t="s">
        <v>17</v>
      </c>
      <c r="O133" s="48">
        <v>1</v>
      </c>
    </row>
    <row r="134" spans="1:15" ht="24">
      <c r="A134" s="28">
        <v>105</v>
      </c>
      <c r="B134" s="25" t="s">
        <v>595</v>
      </c>
      <c r="C134" s="18" t="s">
        <v>596</v>
      </c>
      <c r="D134" s="20" t="s">
        <v>867</v>
      </c>
      <c r="E134" s="20" t="s">
        <v>866</v>
      </c>
      <c r="F134" s="21" t="s">
        <v>8</v>
      </c>
      <c r="G134" s="20" t="s">
        <v>597</v>
      </c>
      <c r="H134" s="20" t="s">
        <v>25</v>
      </c>
      <c r="I134" s="33">
        <v>2612.05</v>
      </c>
      <c r="J134" s="67">
        <v>2679.17</v>
      </c>
      <c r="K134" s="11"/>
      <c r="L134" s="33">
        <f>I134*K134</f>
        <v>0</v>
      </c>
      <c r="M134" s="37">
        <f>J134*K134</f>
        <v>0</v>
      </c>
      <c r="N134" s="38" t="s">
        <v>17</v>
      </c>
      <c r="O134" s="48">
        <v>1</v>
      </c>
    </row>
    <row r="135" spans="1:15" ht="45" customHeight="1">
      <c r="A135" s="30">
        <v>106</v>
      </c>
      <c r="B135" s="26" t="s">
        <v>738</v>
      </c>
      <c r="C135" s="18" t="s">
        <v>739</v>
      </c>
      <c r="D135" s="20" t="s">
        <v>743</v>
      </c>
      <c r="E135" s="20" t="s">
        <v>744</v>
      </c>
      <c r="F135" s="21" t="s">
        <v>750</v>
      </c>
      <c r="G135" s="20" t="s">
        <v>745</v>
      </c>
      <c r="H135" s="27" t="s">
        <v>749</v>
      </c>
      <c r="I135" s="74">
        <v>7661.15</v>
      </c>
      <c r="J135" s="113">
        <v>7800.43</v>
      </c>
      <c r="K135" s="104"/>
      <c r="L135" s="74">
        <f>I135*K135</f>
        <v>0</v>
      </c>
      <c r="M135" s="93">
        <f>J135*K135</f>
        <v>0</v>
      </c>
      <c r="N135" s="38" t="s">
        <v>775</v>
      </c>
      <c r="O135" s="90">
        <v>1</v>
      </c>
    </row>
    <row r="136" spans="1:15" ht="45" customHeight="1">
      <c r="A136" s="30">
        <v>106</v>
      </c>
      <c r="B136" s="26" t="s">
        <v>738</v>
      </c>
      <c r="C136" s="18" t="s">
        <v>740</v>
      </c>
      <c r="D136" s="20" t="s">
        <v>743</v>
      </c>
      <c r="E136" s="20" t="s">
        <v>744</v>
      </c>
      <c r="F136" s="21" t="s">
        <v>750</v>
      </c>
      <c r="G136" s="20" t="s">
        <v>746</v>
      </c>
      <c r="H136" s="27" t="s">
        <v>749</v>
      </c>
      <c r="I136" s="98"/>
      <c r="J136" s="115"/>
      <c r="K136" s="119"/>
      <c r="L136" s="98"/>
      <c r="M136" s="132"/>
      <c r="N136" s="38" t="s">
        <v>775</v>
      </c>
      <c r="O136" s="91"/>
    </row>
    <row r="137" spans="1:15" ht="45" customHeight="1">
      <c r="A137" s="30">
        <v>106</v>
      </c>
      <c r="B137" s="26" t="s">
        <v>738</v>
      </c>
      <c r="C137" s="18" t="s">
        <v>741</v>
      </c>
      <c r="D137" s="20" t="s">
        <v>743</v>
      </c>
      <c r="E137" s="20" t="s">
        <v>744</v>
      </c>
      <c r="F137" s="21" t="s">
        <v>750</v>
      </c>
      <c r="G137" s="20" t="s">
        <v>747</v>
      </c>
      <c r="H137" s="27" t="s">
        <v>749</v>
      </c>
      <c r="I137" s="98"/>
      <c r="J137" s="115"/>
      <c r="K137" s="119"/>
      <c r="L137" s="98"/>
      <c r="M137" s="132"/>
      <c r="N137" s="38" t="s">
        <v>775</v>
      </c>
      <c r="O137" s="91"/>
    </row>
    <row r="138" spans="1:15" ht="45" customHeight="1">
      <c r="A138" s="30">
        <v>106</v>
      </c>
      <c r="B138" s="26" t="s">
        <v>738</v>
      </c>
      <c r="C138" s="18" t="s">
        <v>742</v>
      </c>
      <c r="D138" s="20" t="s">
        <v>743</v>
      </c>
      <c r="E138" s="20" t="s">
        <v>744</v>
      </c>
      <c r="F138" s="21" t="s">
        <v>750</v>
      </c>
      <c r="G138" s="20" t="s">
        <v>748</v>
      </c>
      <c r="H138" s="27" t="s">
        <v>749</v>
      </c>
      <c r="I138" s="98"/>
      <c r="J138" s="115"/>
      <c r="K138" s="119"/>
      <c r="L138" s="98"/>
      <c r="M138" s="132"/>
      <c r="N138" s="38" t="s">
        <v>775</v>
      </c>
      <c r="O138" s="91"/>
    </row>
    <row r="139" spans="1:15" ht="45" customHeight="1">
      <c r="A139" s="30">
        <v>106</v>
      </c>
      <c r="B139" s="26" t="s">
        <v>738</v>
      </c>
      <c r="C139" s="18" t="s">
        <v>751</v>
      </c>
      <c r="D139" s="20" t="s">
        <v>754</v>
      </c>
      <c r="E139" s="20" t="s">
        <v>755</v>
      </c>
      <c r="F139" s="21" t="s">
        <v>750</v>
      </c>
      <c r="G139" s="20" t="s">
        <v>746</v>
      </c>
      <c r="H139" s="27" t="s">
        <v>749</v>
      </c>
      <c r="I139" s="98"/>
      <c r="J139" s="115"/>
      <c r="K139" s="119"/>
      <c r="L139" s="98"/>
      <c r="M139" s="132"/>
      <c r="N139" s="38" t="s">
        <v>775</v>
      </c>
      <c r="O139" s="91"/>
    </row>
    <row r="140" spans="1:15" ht="45" customHeight="1">
      <c r="A140" s="30">
        <v>106</v>
      </c>
      <c r="B140" s="26" t="s">
        <v>738</v>
      </c>
      <c r="C140" s="18" t="s">
        <v>752</v>
      </c>
      <c r="D140" s="20" t="s">
        <v>754</v>
      </c>
      <c r="E140" s="20" t="s">
        <v>755</v>
      </c>
      <c r="F140" s="21" t="s">
        <v>750</v>
      </c>
      <c r="G140" s="20" t="s">
        <v>747</v>
      </c>
      <c r="H140" s="27" t="s">
        <v>749</v>
      </c>
      <c r="I140" s="98"/>
      <c r="J140" s="115"/>
      <c r="K140" s="119"/>
      <c r="L140" s="98"/>
      <c r="M140" s="132"/>
      <c r="N140" s="38" t="s">
        <v>775</v>
      </c>
      <c r="O140" s="91"/>
    </row>
    <row r="141" spans="1:15" ht="45" customHeight="1">
      <c r="A141" s="30">
        <v>106</v>
      </c>
      <c r="B141" s="26" t="s">
        <v>738</v>
      </c>
      <c r="C141" s="18" t="s">
        <v>753</v>
      </c>
      <c r="D141" s="20" t="s">
        <v>754</v>
      </c>
      <c r="E141" s="20" t="s">
        <v>755</v>
      </c>
      <c r="F141" s="21" t="s">
        <v>750</v>
      </c>
      <c r="G141" s="20" t="s">
        <v>748</v>
      </c>
      <c r="H141" s="27" t="s">
        <v>749</v>
      </c>
      <c r="I141" s="98"/>
      <c r="J141" s="115"/>
      <c r="K141" s="119"/>
      <c r="L141" s="98"/>
      <c r="M141" s="132"/>
      <c r="N141" s="38" t="s">
        <v>775</v>
      </c>
      <c r="O141" s="91"/>
    </row>
    <row r="142" spans="1:15" ht="45" customHeight="1">
      <c r="A142" s="30">
        <v>106</v>
      </c>
      <c r="B142" s="26" t="s">
        <v>738</v>
      </c>
      <c r="C142" s="18" t="s">
        <v>758</v>
      </c>
      <c r="D142" s="20" t="s">
        <v>756</v>
      </c>
      <c r="E142" s="20" t="s">
        <v>757</v>
      </c>
      <c r="F142" s="21" t="s">
        <v>750</v>
      </c>
      <c r="G142" s="20" t="s">
        <v>746</v>
      </c>
      <c r="H142" s="27" t="s">
        <v>749</v>
      </c>
      <c r="I142" s="98"/>
      <c r="J142" s="115"/>
      <c r="K142" s="119"/>
      <c r="L142" s="98"/>
      <c r="M142" s="132"/>
      <c r="N142" s="38" t="s">
        <v>775</v>
      </c>
      <c r="O142" s="91"/>
    </row>
    <row r="143" spans="1:15" ht="45" customHeight="1">
      <c r="A143" s="30">
        <v>106</v>
      </c>
      <c r="B143" s="26" t="s">
        <v>738</v>
      </c>
      <c r="C143" s="18" t="s">
        <v>759</v>
      </c>
      <c r="D143" s="20" t="s">
        <v>756</v>
      </c>
      <c r="E143" s="20" t="s">
        <v>757</v>
      </c>
      <c r="F143" s="21" t="s">
        <v>750</v>
      </c>
      <c r="G143" s="20" t="s">
        <v>747</v>
      </c>
      <c r="H143" s="27" t="s">
        <v>749</v>
      </c>
      <c r="I143" s="98"/>
      <c r="J143" s="115"/>
      <c r="K143" s="119"/>
      <c r="L143" s="98"/>
      <c r="M143" s="132"/>
      <c r="N143" s="38" t="s">
        <v>775</v>
      </c>
      <c r="O143" s="91"/>
    </row>
    <row r="144" spans="1:15" ht="45" customHeight="1">
      <c r="A144" s="30">
        <v>106</v>
      </c>
      <c r="B144" s="26" t="s">
        <v>738</v>
      </c>
      <c r="C144" s="18" t="s">
        <v>760</v>
      </c>
      <c r="D144" s="20" t="s">
        <v>761</v>
      </c>
      <c r="E144" s="20" t="s">
        <v>59</v>
      </c>
      <c r="F144" s="21" t="s">
        <v>750</v>
      </c>
      <c r="G144" s="20" t="s">
        <v>762</v>
      </c>
      <c r="H144" s="27" t="s">
        <v>749</v>
      </c>
      <c r="I144" s="98"/>
      <c r="J144" s="115"/>
      <c r="K144" s="119"/>
      <c r="L144" s="98"/>
      <c r="M144" s="132"/>
      <c r="N144" s="38" t="s">
        <v>775</v>
      </c>
      <c r="O144" s="91"/>
    </row>
    <row r="145" spans="1:15" ht="45" customHeight="1">
      <c r="A145" s="30">
        <v>106</v>
      </c>
      <c r="B145" s="26" t="s">
        <v>738</v>
      </c>
      <c r="C145" s="18" t="s">
        <v>765</v>
      </c>
      <c r="D145" s="20" t="s">
        <v>761</v>
      </c>
      <c r="E145" s="20" t="s">
        <v>59</v>
      </c>
      <c r="F145" s="21" t="s">
        <v>750</v>
      </c>
      <c r="G145" s="20" t="s">
        <v>763</v>
      </c>
      <c r="H145" s="27" t="s">
        <v>749</v>
      </c>
      <c r="I145" s="98"/>
      <c r="J145" s="115"/>
      <c r="K145" s="119"/>
      <c r="L145" s="98"/>
      <c r="M145" s="132"/>
      <c r="N145" s="38" t="s">
        <v>775</v>
      </c>
      <c r="O145" s="91"/>
    </row>
    <row r="146" spans="1:15" ht="45" customHeight="1">
      <c r="A146" s="30">
        <v>106</v>
      </c>
      <c r="B146" s="26" t="s">
        <v>738</v>
      </c>
      <c r="C146" s="18" t="s">
        <v>766</v>
      </c>
      <c r="D146" s="20" t="s">
        <v>761</v>
      </c>
      <c r="E146" s="20" t="s">
        <v>59</v>
      </c>
      <c r="F146" s="21" t="s">
        <v>750</v>
      </c>
      <c r="G146" s="20" t="s">
        <v>764</v>
      </c>
      <c r="H146" s="27" t="s">
        <v>749</v>
      </c>
      <c r="I146" s="98"/>
      <c r="J146" s="115"/>
      <c r="K146" s="119"/>
      <c r="L146" s="98"/>
      <c r="M146" s="132"/>
      <c r="N146" s="38" t="s">
        <v>775</v>
      </c>
      <c r="O146" s="91"/>
    </row>
    <row r="147" spans="1:15" ht="45" customHeight="1">
      <c r="A147" s="30">
        <v>106</v>
      </c>
      <c r="B147" s="26" t="s">
        <v>738</v>
      </c>
      <c r="C147" s="18" t="s">
        <v>772</v>
      </c>
      <c r="D147" s="18" t="s">
        <v>767</v>
      </c>
      <c r="E147" s="25" t="s">
        <v>768</v>
      </c>
      <c r="F147" s="21" t="s">
        <v>750</v>
      </c>
      <c r="G147" s="18" t="s">
        <v>769</v>
      </c>
      <c r="H147" s="27" t="s">
        <v>749</v>
      </c>
      <c r="I147" s="98"/>
      <c r="J147" s="115"/>
      <c r="K147" s="119"/>
      <c r="L147" s="98"/>
      <c r="M147" s="132"/>
      <c r="N147" s="38" t="s">
        <v>775</v>
      </c>
      <c r="O147" s="91"/>
    </row>
    <row r="148" spans="1:15" ht="45" customHeight="1">
      <c r="A148" s="30">
        <v>106</v>
      </c>
      <c r="B148" s="26" t="s">
        <v>738</v>
      </c>
      <c r="C148" s="18" t="s">
        <v>773</v>
      </c>
      <c r="D148" s="18" t="s">
        <v>767</v>
      </c>
      <c r="E148" s="25" t="s">
        <v>768</v>
      </c>
      <c r="F148" s="21" t="s">
        <v>750</v>
      </c>
      <c r="G148" s="18" t="s">
        <v>770</v>
      </c>
      <c r="H148" s="27" t="s">
        <v>749</v>
      </c>
      <c r="I148" s="98"/>
      <c r="J148" s="115"/>
      <c r="K148" s="119"/>
      <c r="L148" s="98"/>
      <c r="M148" s="132"/>
      <c r="N148" s="38" t="s">
        <v>775</v>
      </c>
      <c r="O148" s="91"/>
    </row>
    <row r="149" spans="1:15" ht="45" customHeight="1">
      <c r="A149" s="30">
        <v>106</v>
      </c>
      <c r="B149" s="26" t="s">
        <v>738</v>
      </c>
      <c r="C149" s="18" t="s">
        <v>774</v>
      </c>
      <c r="D149" s="18" t="s">
        <v>767</v>
      </c>
      <c r="E149" s="25" t="s">
        <v>768</v>
      </c>
      <c r="F149" s="21" t="s">
        <v>750</v>
      </c>
      <c r="G149" s="18" t="s">
        <v>771</v>
      </c>
      <c r="H149" s="27" t="s">
        <v>749</v>
      </c>
      <c r="I149" s="75"/>
      <c r="J149" s="114"/>
      <c r="K149" s="105"/>
      <c r="L149" s="75"/>
      <c r="M149" s="94"/>
      <c r="N149" s="38" t="s">
        <v>775</v>
      </c>
      <c r="O149" s="92"/>
    </row>
    <row r="150" spans="1:15" ht="36">
      <c r="A150" s="30">
        <v>107</v>
      </c>
      <c r="B150" s="26" t="s">
        <v>776</v>
      </c>
      <c r="C150" s="18" t="s">
        <v>779</v>
      </c>
      <c r="D150" s="18" t="s">
        <v>868</v>
      </c>
      <c r="E150" s="25" t="s">
        <v>744</v>
      </c>
      <c r="F150" s="21" t="s">
        <v>782</v>
      </c>
      <c r="G150" s="18" t="s">
        <v>786</v>
      </c>
      <c r="H150" s="20" t="s">
        <v>25</v>
      </c>
      <c r="I150" s="74">
        <v>4071.2</v>
      </c>
      <c r="J150" s="113">
        <v>4175.72</v>
      </c>
      <c r="K150" s="104"/>
      <c r="L150" s="79">
        <f>I150*K150</f>
        <v>0</v>
      </c>
      <c r="M150" s="129">
        <f>J150*K150</f>
        <v>0</v>
      </c>
      <c r="N150" s="38" t="s">
        <v>775</v>
      </c>
      <c r="O150" s="90">
        <v>1</v>
      </c>
    </row>
    <row r="151" spans="1:15" ht="36">
      <c r="A151" s="30">
        <v>107</v>
      </c>
      <c r="B151" s="26" t="s">
        <v>776</v>
      </c>
      <c r="C151" s="18" t="s">
        <v>777</v>
      </c>
      <c r="D151" s="18" t="s">
        <v>869</v>
      </c>
      <c r="E151" s="25" t="s">
        <v>757</v>
      </c>
      <c r="F151" s="21" t="s">
        <v>781</v>
      </c>
      <c r="G151" s="18" t="s">
        <v>784</v>
      </c>
      <c r="H151" s="20" t="s">
        <v>25</v>
      </c>
      <c r="I151" s="98"/>
      <c r="J151" s="115"/>
      <c r="K151" s="119"/>
      <c r="L151" s="80"/>
      <c r="M151" s="130"/>
      <c r="N151" s="38" t="s">
        <v>775</v>
      </c>
      <c r="O151" s="91"/>
    </row>
    <row r="152" spans="1:15" ht="48">
      <c r="A152" s="30">
        <v>107</v>
      </c>
      <c r="B152" s="26" t="s">
        <v>776</v>
      </c>
      <c r="C152" s="18" t="s">
        <v>778</v>
      </c>
      <c r="D152" s="18" t="s">
        <v>780</v>
      </c>
      <c r="E152" s="25" t="s">
        <v>768</v>
      </c>
      <c r="F152" s="21" t="s">
        <v>783</v>
      </c>
      <c r="G152" s="18" t="s">
        <v>785</v>
      </c>
      <c r="H152" s="20" t="s">
        <v>25</v>
      </c>
      <c r="I152" s="75"/>
      <c r="J152" s="114"/>
      <c r="K152" s="105"/>
      <c r="L152" s="81"/>
      <c r="M152" s="131"/>
      <c r="N152" s="38" t="s">
        <v>775</v>
      </c>
      <c r="O152" s="92"/>
    </row>
    <row r="153" spans="1:15" ht="24" customHeight="1">
      <c r="A153" s="30">
        <v>109</v>
      </c>
      <c r="B153" s="26" t="s">
        <v>787</v>
      </c>
      <c r="C153" s="18" t="s">
        <v>794</v>
      </c>
      <c r="D153" s="18" t="s">
        <v>788</v>
      </c>
      <c r="E153" s="25" t="s">
        <v>744</v>
      </c>
      <c r="F153" s="21" t="s">
        <v>789</v>
      </c>
      <c r="G153" s="18" t="s">
        <v>792</v>
      </c>
      <c r="H153" s="20" t="s">
        <v>790</v>
      </c>
      <c r="I153" s="74">
        <v>42.69</v>
      </c>
      <c r="J153" s="113">
        <v>43.78</v>
      </c>
      <c r="K153" s="104"/>
      <c r="L153" s="76">
        <f>I153*K153</f>
        <v>0</v>
      </c>
      <c r="M153" s="126">
        <f>J153*K153</f>
        <v>0</v>
      </c>
      <c r="N153" s="38" t="s">
        <v>775</v>
      </c>
      <c r="O153" s="87">
        <v>1</v>
      </c>
    </row>
    <row r="154" spans="1:15" ht="24">
      <c r="A154" s="30">
        <v>109</v>
      </c>
      <c r="B154" s="26" t="s">
        <v>787</v>
      </c>
      <c r="C154" s="18" t="s">
        <v>793</v>
      </c>
      <c r="D154" s="18" t="s">
        <v>788</v>
      </c>
      <c r="E154" s="25" t="s">
        <v>744</v>
      </c>
      <c r="F154" s="21" t="s">
        <v>789</v>
      </c>
      <c r="G154" s="18" t="s">
        <v>791</v>
      </c>
      <c r="H154" s="20" t="s">
        <v>790</v>
      </c>
      <c r="I154" s="75"/>
      <c r="J154" s="114"/>
      <c r="K154" s="105"/>
      <c r="L154" s="78"/>
      <c r="M154" s="127"/>
      <c r="N154" s="38" t="s">
        <v>775</v>
      </c>
      <c r="O154" s="89"/>
    </row>
    <row r="155" spans="1:15" ht="36">
      <c r="A155" s="28">
        <v>110</v>
      </c>
      <c r="B155" s="25" t="s">
        <v>508</v>
      </c>
      <c r="C155" s="18" t="s">
        <v>509</v>
      </c>
      <c r="D155" s="20" t="s">
        <v>510</v>
      </c>
      <c r="E155" s="20" t="s">
        <v>511</v>
      </c>
      <c r="F155" s="21" t="s">
        <v>8</v>
      </c>
      <c r="G155" s="20" t="s">
        <v>512</v>
      </c>
      <c r="H155" s="20" t="s">
        <v>344</v>
      </c>
      <c r="I155" s="33">
        <v>57478</v>
      </c>
      <c r="J155" s="67">
        <v>58466.62</v>
      </c>
      <c r="K155" s="11"/>
      <c r="L155" s="33">
        <f>I155*K155</f>
        <v>0</v>
      </c>
      <c r="M155" s="37">
        <f>J155*K155</f>
        <v>0</v>
      </c>
      <c r="N155" s="21" t="s">
        <v>27</v>
      </c>
      <c r="O155" s="48">
        <v>1</v>
      </c>
    </row>
    <row r="156" spans="1:15" ht="48">
      <c r="A156" s="28">
        <v>111</v>
      </c>
      <c r="B156" s="25" t="s">
        <v>181</v>
      </c>
      <c r="C156" s="18" t="s">
        <v>704</v>
      </c>
      <c r="D156" s="20" t="s">
        <v>208</v>
      </c>
      <c r="E156" s="20" t="s">
        <v>515</v>
      </c>
      <c r="F156" s="21" t="s">
        <v>516</v>
      </c>
      <c r="G156" s="20" t="s">
        <v>537</v>
      </c>
      <c r="H156" s="20" t="s">
        <v>12</v>
      </c>
      <c r="I156" s="74">
        <v>3430.3</v>
      </c>
      <c r="J156" s="113">
        <v>2140.61</v>
      </c>
      <c r="K156" s="104"/>
      <c r="L156" s="79">
        <f>I156*K156</f>
        <v>0</v>
      </c>
      <c r="M156" s="129">
        <f>J156*K156</f>
        <v>0</v>
      </c>
      <c r="N156" s="38" t="s">
        <v>13</v>
      </c>
      <c r="O156" s="90">
        <v>3</v>
      </c>
    </row>
    <row r="157" spans="1:15" ht="36">
      <c r="A157" s="28">
        <v>111</v>
      </c>
      <c r="B157" s="25" t="s">
        <v>181</v>
      </c>
      <c r="C157" s="18" t="s">
        <v>204</v>
      </c>
      <c r="D157" s="20" t="s">
        <v>206</v>
      </c>
      <c r="E157" s="20" t="s">
        <v>535</v>
      </c>
      <c r="F157" s="21" t="s">
        <v>539</v>
      </c>
      <c r="G157" s="20" t="s">
        <v>536</v>
      </c>
      <c r="H157" s="20" t="s">
        <v>12</v>
      </c>
      <c r="I157" s="98"/>
      <c r="J157" s="115"/>
      <c r="K157" s="119"/>
      <c r="L157" s="80"/>
      <c r="M157" s="130"/>
      <c r="N157" s="38" t="s">
        <v>13</v>
      </c>
      <c r="O157" s="91"/>
    </row>
    <row r="158" spans="1:15" ht="48">
      <c r="A158" s="28">
        <v>111</v>
      </c>
      <c r="B158" s="25" t="s">
        <v>181</v>
      </c>
      <c r="C158" s="18" t="s">
        <v>205</v>
      </c>
      <c r="D158" s="20" t="s">
        <v>207</v>
      </c>
      <c r="E158" s="20" t="s">
        <v>429</v>
      </c>
      <c r="F158" s="21" t="s">
        <v>517</v>
      </c>
      <c r="G158" s="20" t="s">
        <v>538</v>
      </c>
      <c r="H158" s="20" t="s">
        <v>12</v>
      </c>
      <c r="I158" s="75"/>
      <c r="J158" s="114"/>
      <c r="K158" s="105"/>
      <c r="L158" s="81"/>
      <c r="M158" s="131"/>
      <c r="N158" s="38" t="s">
        <v>13</v>
      </c>
      <c r="O158" s="92"/>
    </row>
    <row r="159" spans="1:15" ht="48">
      <c r="A159" s="28">
        <v>112</v>
      </c>
      <c r="B159" s="25" t="s">
        <v>513</v>
      </c>
      <c r="C159" s="18" t="s">
        <v>518</v>
      </c>
      <c r="D159" s="20" t="s">
        <v>208</v>
      </c>
      <c r="E159" s="20" t="s">
        <v>515</v>
      </c>
      <c r="F159" s="21" t="s">
        <v>516</v>
      </c>
      <c r="G159" s="20" t="s">
        <v>519</v>
      </c>
      <c r="H159" s="20" t="s">
        <v>12</v>
      </c>
      <c r="I159" s="74">
        <v>4883.3</v>
      </c>
      <c r="J159" s="113">
        <v>1721.35</v>
      </c>
      <c r="K159" s="104"/>
      <c r="L159" s="76">
        <f>I159*K159</f>
        <v>0</v>
      </c>
      <c r="M159" s="126">
        <f>J159*K159</f>
        <v>0</v>
      </c>
      <c r="N159" s="21" t="s">
        <v>27</v>
      </c>
      <c r="O159" s="87">
        <v>3</v>
      </c>
    </row>
    <row r="160" spans="1:15" ht="48">
      <c r="A160" s="28">
        <v>112</v>
      </c>
      <c r="B160" s="25" t="s">
        <v>513</v>
      </c>
      <c r="C160" s="18" t="s">
        <v>514</v>
      </c>
      <c r="D160" s="20" t="s">
        <v>207</v>
      </c>
      <c r="E160" s="20" t="s">
        <v>429</v>
      </c>
      <c r="F160" s="21" t="s">
        <v>517</v>
      </c>
      <c r="G160" s="20" t="s">
        <v>520</v>
      </c>
      <c r="H160" s="20" t="s">
        <v>12</v>
      </c>
      <c r="I160" s="75"/>
      <c r="J160" s="114"/>
      <c r="K160" s="105"/>
      <c r="L160" s="78"/>
      <c r="M160" s="127"/>
      <c r="N160" s="21" t="s">
        <v>27</v>
      </c>
      <c r="O160" s="89"/>
    </row>
    <row r="161" spans="1:15" ht="24.75" customHeight="1">
      <c r="A161" s="28">
        <v>113</v>
      </c>
      <c r="B161" s="25" t="s">
        <v>598</v>
      </c>
      <c r="C161" s="18" t="s">
        <v>599</v>
      </c>
      <c r="D161" s="20" t="s">
        <v>870</v>
      </c>
      <c r="E161" s="20" t="s">
        <v>871</v>
      </c>
      <c r="F161" s="21" t="s">
        <v>0</v>
      </c>
      <c r="G161" s="20" t="s">
        <v>872</v>
      </c>
      <c r="H161" s="20" t="s">
        <v>12</v>
      </c>
      <c r="I161" s="33">
        <v>1365.2</v>
      </c>
      <c r="J161" s="67">
        <v>1385.13</v>
      </c>
      <c r="K161" s="11"/>
      <c r="L161" s="33">
        <f>I161*K161</f>
        <v>0</v>
      </c>
      <c r="M161" s="37">
        <f>J161*K161</f>
        <v>0</v>
      </c>
      <c r="N161" s="38" t="s">
        <v>17</v>
      </c>
      <c r="O161" s="48">
        <v>1</v>
      </c>
    </row>
    <row r="162" spans="1:15" ht="24">
      <c r="A162" s="28">
        <v>116</v>
      </c>
      <c r="B162" s="25" t="s">
        <v>182</v>
      </c>
      <c r="C162" s="18" t="s">
        <v>183</v>
      </c>
      <c r="D162" s="20" t="s">
        <v>184</v>
      </c>
      <c r="E162" s="20" t="s">
        <v>120</v>
      </c>
      <c r="F162" s="21" t="s">
        <v>6</v>
      </c>
      <c r="G162" s="20" t="s">
        <v>185</v>
      </c>
      <c r="H162" s="20" t="s">
        <v>802</v>
      </c>
      <c r="I162" s="33">
        <v>999.65</v>
      </c>
      <c r="J162" s="67">
        <v>1022.77</v>
      </c>
      <c r="K162" s="11"/>
      <c r="L162" s="33">
        <f>I162*K162</f>
        <v>0</v>
      </c>
      <c r="M162" s="37">
        <f>J162*K162</f>
        <v>0</v>
      </c>
      <c r="N162" s="38" t="s">
        <v>13</v>
      </c>
      <c r="O162" s="48">
        <v>2</v>
      </c>
    </row>
    <row r="163" spans="1:15" ht="24" customHeight="1">
      <c r="A163" s="28">
        <v>117</v>
      </c>
      <c r="B163" s="25" t="s">
        <v>521</v>
      </c>
      <c r="C163" s="18" t="s">
        <v>523</v>
      </c>
      <c r="D163" s="20" t="s">
        <v>188</v>
      </c>
      <c r="E163" s="20" t="s">
        <v>525</v>
      </c>
      <c r="F163" s="21" t="s">
        <v>43</v>
      </c>
      <c r="G163" s="20" t="s">
        <v>526</v>
      </c>
      <c r="H163" s="20" t="s">
        <v>2</v>
      </c>
      <c r="I163" s="74">
        <v>22.52</v>
      </c>
      <c r="J163" s="113">
        <v>10.58</v>
      </c>
      <c r="K163" s="104"/>
      <c r="L163" s="76">
        <f>I163*K163</f>
        <v>0</v>
      </c>
      <c r="M163" s="126">
        <f>J163*K163</f>
        <v>0</v>
      </c>
      <c r="N163" s="21" t="s">
        <v>27</v>
      </c>
      <c r="O163" s="87">
        <v>4</v>
      </c>
    </row>
    <row r="164" spans="1:15" ht="24">
      <c r="A164" s="28">
        <v>117</v>
      </c>
      <c r="B164" s="25" t="s">
        <v>521</v>
      </c>
      <c r="C164" s="18" t="s">
        <v>522</v>
      </c>
      <c r="D164" s="20" t="s">
        <v>524</v>
      </c>
      <c r="E164" s="20" t="s">
        <v>386</v>
      </c>
      <c r="F164" s="21" t="s">
        <v>43</v>
      </c>
      <c r="G164" s="20" t="s">
        <v>527</v>
      </c>
      <c r="H164" s="20" t="s">
        <v>802</v>
      </c>
      <c r="I164" s="75"/>
      <c r="J164" s="114"/>
      <c r="K164" s="105"/>
      <c r="L164" s="78"/>
      <c r="M164" s="127"/>
      <c r="N164" s="21" t="s">
        <v>27</v>
      </c>
      <c r="O164" s="89"/>
    </row>
    <row r="165" spans="1:15" ht="24" customHeight="1">
      <c r="A165" s="28">
        <v>118</v>
      </c>
      <c r="B165" s="25" t="s">
        <v>528</v>
      </c>
      <c r="C165" s="18" t="s">
        <v>530</v>
      </c>
      <c r="D165" s="20" t="s">
        <v>524</v>
      </c>
      <c r="E165" s="20" t="s">
        <v>435</v>
      </c>
      <c r="F165" s="21" t="s">
        <v>532</v>
      </c>
      <c r="G165" s="20" t="s">
        <v>533</v>
      </c>
      <c r="H165" s="20" t="s">
        <v>171</v>
      </c>
      <c r="I165" s="74">
        <v>3.84</v>
      </c>
      <c r="J165" s="113">
        <v>2.21</v>
      </c>
      <c r="K165" s="104"/>
      <c r="L165" s="76">
        <f>I165*K165</f>
        <v>0</v>
      </c>
      <c r="M165" s="126">
        <f>J165*K165</f>
        <v>0</v>
      </c>
      <c r="N165" s="21" t="s">
        <v>27</v>
      </c>
      <c r="O165" s="87">
        <v>4</v>
      </c>
    </row>
    <row r="166" spans="1:15" ht="12.75">
      <c r="A166" s="28">
        <v>118</v>
      </c>
      <c r="B166" s="25" t="s">
        <v>528</v>
      </c>
      <c r="C166" s="18" t="s">
        <v>529</v>
      </c>
      <c r="D166" s="20" t="s">
        <v>531</v>
      </c>
      <c r="E166" s="20" t="s">
        <v>159</v>
      </c>
      <c r="F166" s="21" t="s">
        <v>3</v>
      </c>
      <c r="G166" s="20" t="s">
        <v>534</v>
      </c>
      <c r="H166" s="20" t="s">
        <v>171</v>
      </c>
      <c r="I166" s="75"/>
      <c r="J166" s="114"/>
      <c r="K166" s="105"/>
      <c r="L166" s="78"/>
      <c r="M166" s="127"/>
      <c r="N166" s="21" t="s">
        <v>27</v>
      </c>
      <c r="O166" s="89"/>
    </row>
    <row r="167" spans="1:15" ht="12.75">
      <c r="A167" s="28">
        <v>119</v>
      </c>
      <c r="B167" s="25" t="s">
        <v>186</v>
      </c>
      <c r="C167" s="18" t="s">
        <v>187</v>
      </c>
      <c r="D167" s="20" t="s">
        <v>188</v>
      </c>
      <c r="E167" s="20" t="s">
        <v>159</v>
      </c>
      <c r="F167" s="21" t="s">
        <v>189</v>
      </c>
      <c r="G167" s="20" t="s">
        <v>190</v>
      </c>
      <c r="H167" s="20" t="s">
        <v>189</v>
      </c>
      <c r="I167" s="33">
        <v>13.45</v>
      </c>
      <c r="J167" s="67">
        <v>12.89</v>
      </c>
      <c r="K167" s="11"/>
      <c r="L167" s="33">
        <f>I167*K167</f>
        <v>0</v>
      </c>
      <c r="M167" s="37">
        <f>J167*K167</f>
        <v>0</v>
      </c>
      <c r="N167" s="38" t="s">
        <v>13</v>
      </c>
      <c r="O167" s="48">
        <v>4</v>
      </c>
    </row>
    <row r="168" spans="1:15" ht="36">
      <c r="A168" s="28">
        <v>120</v>
      </c>
      <c r="B168" s="25" t="s">
        <v>540</v>
      </c>
      <c r="C168" s="18" t="s">
        <v>543</v>
      </c>
      <c r="D168" s="20" t="s">
        <v>799</v>
      </c>
      <c r="E168" s="20" t="s">
        <v>386</v>
      </c>
      <c r="F168" s="21" t="s">
        <v>544</v>
      </c>
      <c r="G168" s="20" t="s">
        <v>546</v>
      </c>
      <c r="H168" s="20" t="s">
        <v>171</v>
      </c>
      <c r="I168" s="74">
        <v>8.79</v>
      </c>
      <c r="J168" s="113">
        <v>3.56</v>
      </c>
      <c r="K168" s="104"/>
      <c r="L168" s="76">
        <f>I168*K168</f>
        <v>0</v>
      </c>
      <c r="M168" s="126">
        <f>J168*K168</f>
        <v>0</v>
      </c>
      <c r="N168" s="21" t="s">
        <v>27</v>
      </c>
      <c r="O168" s="90">
        <v>4</v>
      </c>
    </row>
    <row r="169" spans="1:15" ht="36">
      <c r="A169" s="28">
        <v>120</v>
      </c>
      <c r="B169" s="25" t="s">
        <v>540</v>
      </c>
      <c r="C169" s="18" t="s">
        <v>542</v>
      </c>
      <c r="D169" s="20" t="s">
        <v>541</v>
      </c>
      <c r="E169" s="20" t="s">
        <v>159</v>
      </c>
      <c r="F169" s="21" t="s">
        <v>545</v>
      </c>
      <c r="G169" s="20" t="s">
        <v>547</v>
      </c>
      <c r="H169" s="20" t="s">
        <v>548</v>
      </c>
      <c r="I169" s="75"/>
      <c r="J169" s="114"/>
      <c r="K169" s="105"/>
      <c r="L169" s="78"/>
      <c r="M169" s="127"/>
      <c r="N169" s="21" t="s">
        <v>27</v>
      </c>
      <c r="O169" s="92"/>
    </row>
    <row r="170" spans="1:15" ht="72">
      <c r="A170" s="28">
        <v>121</v>
      </c>
      <c r="B170" s="25" t="s">
        <v>306</v>
      </c>
      <c r="C170" s="18" t="s">
        <v>309</v>
      </c>
      <c r="D170" s="20" t="s">
        <v>310</v>
      </c>
      <c r="E170" s="20" t="s">
        <v>314</v>
      </c>
      <c r="F170" s="21" t="s">
        <v>307</v>
      </c>
      <c r="G170" s="20" t="s">
        <v>312</v>
      </c>
      <c r="H170" s="20" t="s">
        <v>171</v>
      </c>
      <c r="I170" s="74">
        <v>7.48</v>
      </c>
      <c r="J170" s="113">
        <v>3.39</v>
      </c>
      <c r="K170" s="104"/>
      <c r="L170" s="76">
        <f>I170*K170</f>
        <v>0</v>
      </c>
      <c r="M170" s="126">
        <f>J170*K170</f>
        <v>0</v>
      </c>
      <c r="N170" s="38" t="s">
        <v>313</v>
      </c>
      <c r="O170" s="87">
        <v>4</v>
      </c>
    </row>
    <row r="171" spans="1:15" ht="72">
      <c r="A171" s="28">
        <v>121</v>
      </c>
      <c r="B171" s="25" t="s">
        <v>306</v>
      </c>
      <c r="C171" s="18" t="s">
        <v>308</v>
      </c>
      <c r="D171" s="20" t="s">
        <v>188</v>
      </c>
      <c r="E171" s="20" t="s">
        <v>159</v>
      </c>
      <c r="F171" s="21" t="s">
        <v>307</v>
      </c>
      <c r="G171" s="20" t="s">
        <v>311</v>
      </c>
      <c r="H171" s="20" t="s">
        <v>171</v>
      </c>
      <c r="I171" s="75"/>
      <c r="J171" s="114"/>
      <c r="K171" s="105"/>
      <c r="L171" s="78"/>
      <c r="M171" s="127"/>
      <c r="N171" s="38" t="s">
        <v>313</v>
      </c>
      <c r="O171" s="89"/>
    </row>
    <row r="172" spans="1:15" ht="36">
      <c r="A172" s="28">
        <v>122</v>
      </c>
      <c r="B172" s="25" t="s">
        <v>549</v>
      </c>
      <c r="C172" s="18" t="s">
        <v>550</v>
      </c>
      <c r="D172" s="20" t="s">
        <v>551</v>
      </c>
      <c r="E172" s="20" t="s">
        <v>552</v>
      </c>
      <c r="F172" s="21" t="s">
        <v>3</v>
      </c>
      <c r="G172" s="20" t="s">
        <v>553</v>
      </c>
      <c r="H172" s="20" t="s">
        <v>171</v>
      </c>
      <c r="I172" s="35">
        <v>46.96</v>
      </c>
      <c r="J172" s="67">
        <v>42.61</v>
      </c>
      <c r="K172" s="12"/>
      <c r="L172" s="33">
        <f aca="true" t="shared" si="12" ref="L172:L211">I172*K172</f>
        <v>0</v>
      </c>
      <c r="M172" s="37">
        <f aca="true" t="shared" si="13" ref="M172:M211">J172*K172</f>
        <v>0</v>
      </c>
      <c r="N172" s="21" t="s">
        <v>27</v>
      </c>
      <c r="O172" s="49">
        <v>5</v>
      </c>
    </row>
    <row r="173" spans="1:15" ht="36">
      <c r="A173" s="28">
        <v>123</v>
      </c>
      <c r="B173" s="25" t="s">
        <v>554</v>
      </c>
      <c r="C173" s="18" t="s">
        <v>555</v>
      </c>
      <c r="D173" s="20" t="s">
        <v>551</v>
      </c>
      <c r="E173" s="20" t="s">
        <v>552</v>
      </c>
      <c r="F173" s="21" t="s">
        <v>43</v>
      </c>
      <c r="G173" s="20" t="s">
        <v>556</v>
      </c>
      <c r="H173" s="20" t="s">
        <v>802</v>
      </c>
      <c r="I173" s="33">
        <v>50.6</v>
      </c>
      <c r="J173" s="67">
        <v>45.9</v>
      </c>
      <c r="K173" s="11"/>
      <c r="L173" s="33">
        <f t="shared" si="12"/>
        <v>0</v>
      </c>
      <c r="M173" s="37">
        <f t="shared" si="13"/>
        <v>0</v>
      </c>
      <c r="N173" s="21" t="s">
        <v>27</v>
      </c>
      <c r="O173" s="48">
        <v>5</v>
      </c>
    </row>
    <row r="174" spans="1:15" ht="24">
      <c r="A174" s="28">
        <v>124</v>
      </c>
      <c r="B174" s="25" t="s">
        <v>191</v>
      </c>
      <c r="C174" s="18" t="s">
        <v>192</v>
      </c>
      <c r="D174" s="20" t="s">
        <v>193</v>
      </c>
      <c r="E174" s="20" t="s">
        <v>194</v>
      </c>
      <c r="F174" s="21" t="s">
        <v>115</v>
      </c>
      <c r="G174" s="20" t="s">
        <v>195</v>
      </c>
      <c r="H174" s="20" t="s">
        <v>2</v>
      </c>
      <c r="I174" s="33">
        <v>44.17</v>
      </c>
      <c r="J174" s="67">
        <v>44.11</v>
      </c>
      <c r="K174" s="11"/>
      <c r="L174" s="33">
        <f t="shared" si="12"/>
        <v>0</v>
      </c>
      <c r="M174" s="37">
        <f t="shared" si="13"/>
        <v>0</v>
      </c>
      <c r="N174" s="38" t="s">
        <v>13</v>
      </c>
      <c r="O174" s="48">
        <v>2</v>
      </c>
    </row>
    <row r="175" spans="1:15" ht="24">
      <c r="A175" s="28">
        <v>125</v>
      </c>
      <c r="B175" s="25" t="s">
        <v>196</v>
      </c>
      <c r="C175" s="18" t="s">
        <v>197</v>
      </c>
      <c r="D175" s="20" t="s">
        <v>198</v>
      </c>
      <c r="E175" s="20" t="s">
        <v>199</v>
      </c>
      <c r="F175" s="21" t="s">
        <v>43</v>
      </c>
      <c r="G175" s="20" t="s">
        <v>200</v>
      </c>
      <c r="H175" s="20" t="s">
        <v>2</v>
      </c>
      <c r="I175" s="33">
        <v>179.46</v>
      </c>
      <c r="J175" s="67">
        <v>179.28</v>
      </c>
      <c r="K175" s="11"/>
      <c r="L175" s="33">
        <f t="shared" si="12"/>
        <v>0</v>
      </c>
      <c r="M175" s="37">
        <f t="shared" si="13"/>
        <v>0</v>
      </c>
      <c r="N175" s="38" t="s">
        <v>13</v>
      </c>
      <c r="O175" s="48">
        <v>2</v>
      </c>
    </row>
    <row r="176" spans="1:15" ht="24">
      <c r="A176" s="28">
        <v>126</v>
      </c>
      <c r="B176" s="25" t="s">
        <v>201</v>
      </c>
      <c r="C176" s="18" t="s">
        <v>202</v>
      </c>
      <c r="D176" s="20" t="s">
        <v>198</v>
      </c>
      <c r="E176" s="20" t="s">
        <v>199</v>
      </c>
      <c r="F176" s="21" t="s">
        <v>43</v>
      </c>
      <c r="G176" s="20" t="s">
        <v>203</v>
      </c>
      <c r="H176" s="20" t="s">
        <v>2</v>
      </c>
      <c r="I176" s="33">
        <v>358.96</v>
      </c>
      <c r="J176" s="67">
        <v>358.6</v>
      </c>
      <c r="K176" s="11"/>
      <c r="L176" s="33">
        <f t="shared" si="12"/>
        <v>0</v>
      </c>
      <c r="M176" s="37">
        <f t="shared" si="13"/>
        <v>0</v>
      </c>
      <c r="N176" s="38" t="s">
        <v>13</v>
      </c>
      <c r="O176" s="48">
        <v>2</v>
      </c>
    </row>
    <row r="177" spans="1:15" ht="24">
      <c r="A177" s="28">
        <v>127</v>
      </c>
      <c r="B177" s="25" t="s">
        <v>39</v>
      </c>
      <c r="C177" s="18" t="s">
        <v>40</v>
      </c>
      <c r="D177" s="20" t="s">
        <v>41</v>
      </c>
      <c r="E177" s="20" t="s">
        <v>42</v>
      </c>
      <c r="F177" s="21" t="s">
        <v>43</v>
      </c>
      <c r="G177" s="20" t="s">
        <v>44</v>
      </c>
      <c r="H177" s="20" t="s">
        <v>2</v>
      </c>
      <c r="I177" s="32">
        <v>484.86</v>
      </c>
      <c r="J177" s="69">
        <v>481.8</v>
      </c>
      <c r="K177" s="10"/>
      <c r="L177" s="33">
        <f t="shared" si="12"/>
        <v>0</v>
      </c>
      <c r="M177" s="37">
        <f t="shared" si="13"/>
        <v>0</v>
      </c>
      <c r="N177" s="38" t="s">
        <v>19</v>
      </c>
      <c r="O177" s="44">
        <v>1</v>
      </c>
    </row>
    <row r="178" spans="1:15" ht="48">
      <c r="A178" s="28">
        <v>128</v>
      </c>
      <c r="B178" s="25" t="s">
        <v>209</v>
      </c>
      <c r="C178" s="18" t="s">
        <v>210</v>
      </c>
      <c r="D178" s="20" t="s">
        <v>211</v>
      </c>
      <c r="E178" s="20" t="s">
        <v>212</v>
      </c>
      <c r="F178" s="21" t="s">
        <v>115</v>
      </c>
      <c r="G178" s="20" t="s">
        <v>213</v>
      </c>
      <c r="H178" s="20" t="s">
        <v>802</v>
      </c>
      <c r="I178" s="32">
        <v>272.08</v>
      </c>
      <c r="J178" s="69">
        <v>204.2</v>
      </c>
      <c r="K178" s="10"/>
      <c r="L178" s="33">
        <f t="shared" si="12"/>
        <v>0</v>
      </c>
      <c r="M178" s="37">
        <f t="shared" si="13"/>
        <v>0</v>
      </c>
      <c r="N178" s="38" t="s">
        <v>13</v>
      </c>
      <c r="O178" s="44">
        <v>2</v>
      </c>
    </row>
    <row r="179" spans="1:15" ht="48">
      <c r="A179" s="28">
        <v>129</v>
      </c>
      <c r="B179" s="25" t="s">
        <v>557</v>
      </c>
      <c r="C179" s="18" t="s">
        <v>558</v>
      </c>
      <c r="D179" s="20" t="s">
        <v>211</v>
      </c>
      <c r="E179" s="20" t="s">
        <v>212</v>
      </c>
      <c r="F179" s="21" t="s">
        <v>115</v>
      </c>
      <c r="G179" s="20" t="s">
        <v>559</v>
      </c>
      <c r="H179" s="20" t="s">
        <v>802</v>
      </c>
      <c r="I179" s="32">
        <v>544.1</v>
      </c>
      <c r="J179" s="69">
        <v>408.94</v>
      </c>
      <c r="K179" s="10"/>
      <c r="L179" s="33">
        <f t="shared" si="12"/>
        <v>0</v>
      </c>
      <c r="M179" s="37">
        <f t="shared" si="13"/>
        <v>0</v>
      </c>
      <c r="N179" s="21" t="s">
        <v>27</v>
      </c>
      <c r="O179" s="44">
        <v>2</v>
      </c>
    </row>
    <row r="180" spans="1:15" ht="24">
      <c r="A180" s="28">
        <v>130</v>
      </c>
      <c r="B180" s="25" t="s">
        <v>348</v>
      </c>
      <c r="C180" s="18" t="s">
        <v>349</v>
      </c>
      <c r="D180" s="20" t="s">
        <v>350</v>
      </c>
      <c r="E180" s="20" t="s">
        <v>351</v>
      </c>
      <c r="F180" s="21" t="s">
        <v>4</v>
      </c>
      <c r="G180" s="20" t="s">
        <v>352</v>
      </c>
      <c r="H180" s="20" t="s">
        <v>2</v>
      </c>
      <c r="I180" s="32">
        <v>27102.65</v>
      </c>
      <c r="J180" s="69">
        <v>27799.18</v>
      </c>
      <c r="K180" s="10"/>
      <c r="L180" s="33">
        <f t="shared" si="12"/>
        <v>0</v>
      </c>
      <c r="M180" s="37">
        <f t="shared" si="13"/>
        <v>0</v>
      </c>
      <c r="N180" s="38" t="s">
        <v>16</v>
      </c>
      <c r="O180" s="44">
        <v>1</v>
      </c>
    </row>
    <row r="181" spans="1:15" ht="24">
      <c r="A181" s="28">
        <v>131</v>
      </c>
      <c r="B181" s="25" t="s">
        <v>560</v>
      </c>
      <c r="C181" s="18" t="s">
        <v>561</v>
      </c>
      <c r="D181" s="20" t="s">
        <v>562</v>
      </c>
      <c r="E181" s="20" t="s">
        <v>563</v>
      </c>
      <c r="F181" s="21" t="s">
        <v>564</v>
      </c>
      <c r="G181" s="20" t="s">
        <v>565</v>
      </c>
      <c r="H181" s="20" t="s">
        <v>805</v>
      </c>
      <c r="I181" s="32">
        <v>17106.9</v>
      </c>
      <c r="J181" s="69">
        <v>17223.22</v>
      </c>
      <c r="K181" s="10"/>
      <c r="L181" s="33">
        <f t="shared" si="12"/>
        <v>0</v>
      </c>
      <c r="M181" s="37">
        <f t="shared" si="13"/>
        <v>0</v>
      </c>
      <c r="N181" s="21" t="s">
        <v>27</v>
      </c>
      <c r="O181" s="44">
        <v>1</v>
      </c>
    </row>
    <row r="182" spans="1:15" ht="24">
      <c r="A182" s="28">
        <v>132</v>
      </c>
      <c r="B182" s="25" t="s">
        <v>242</v>
      </c>
      <c r="C182" s="18" t="s">
        <v>243</v>
      </c>
      <c r="D182" s="20" t="s">
        <v>244</v>
      </c>
      <c r="E182" s="20" t="s">
        <v>245</v>
      </c>
      <c r="F182" s="21" t="s">
        <v>43</v>
      </c>
      <c r="G182" s="20" t="s">
        <v>246</v>
      </c>
      <c r="H182" s="20" t="s">
        <v>2</v>
      </c>
      <c r="I182" s="32">
        <v>127.47</v>
      </c>
      <c r="J182" s="69">
        <v>109.82</v>
      </c>
      <c r="K182" s="10"/>
      <c r="L182" s="33">
        <f t="shared" si="12"/>
        <v>0</v>
      </c>
      <c r="M182" s="37">
        <f t="shared" si="13"/>
        <v>0</v>
      </c>
      <c r="N182" s="38" t="s">
        <v>15</v>
      </c>
      <c r="O182" s="44">
        <v>1</v>
      </c>
    </row>
    <row r="183" spans="1:15" ht="17.25" customHeight="1">
      <c r="A183" s="28">
        <v>133</v>
      </c>
      <c r="B183" s="25" t="s">
        <v>247</v>
      </c>
      <c r="C183" s="18" t="s">
        <v>248</v>
      </c>
      <c r="D183" s="20" t="s">
        <v>249</v>
      </c>
      <c r="E183" s="20" t="s">
        <v>245</v>
      </c>
      <c r="F183" s="21" t="s">
        <v>43</v>
      </c>
      <c r="G183" s="20" t="s">
        <v>250</v>
      </c>
      <c r="H183" s="20" t="s">
        <v>2</v>
      </c>
      <c r="I183" s="32">
        <v>294.69</v>
      </c>
      <c r="J183" s="69">
        <v>302.26</v>
      </c>
      <c r="K183" s="10"/>
      <c r="L183" s="33">
        <f t="shared" si="12"/>
        <v>0</v>
      </c>
      <c r="M183" s="37">
        <f t="shared" si="13"/>
        <v>0</v>
      </c>
      <c r="N183" s="38" t="s">
        <v>15</v>
      </c>
      <c r="O183" s="44">
        <v>1</v>
      </c>
    </row>
    <row r="184" spans="1:15" ht="24">
      <c r="A184" s="28">
        <v>134</v>
      </c>
      <c r="B184" s="25" t="s">
        <v>251</v>
      </c>
      <c r="C184" s="18" t="s">
        <v>252</v>
      </c>
      <c r="D184" s="20" t="s">
        <v>253</v>
      </c>
      <c r="E184" s="20" t="s">
        <v>245</v>
      </c>
      <c r="F184" s="21" t="s">
        <v>43</v>
      </c>
      <c r="G184" s="20" t="s">
        <v>254</v>
      </c>
      <c r="H184" s="20" t="s">
        <v>2</v>
      </c>
      <c r="I184" s="32">
        <v>483.7</v>
      </c>
      <c r="J184" s="69">
        <v>496.13</v>
      </c>
      <c r="K184" s="10"/>
      <c r="L184" s="33">
        <f t="shared" si="12"/>
        <v>0</v>
      </c>
      <c r="M184" s="37">
        <f t="shared" si="13"/>
        <v>0</v>
      </c>
      <c r="N184" s="38" t="s">
        <v>15</v>
      </c>
      <c r="O184" s="44">
        <v>1</v>
      </c>
    </row>
    <row r="185" spans="1:15" ht="24">
      <c r="A185" s="28">
        <v>135</v>
      </c>
      <c r="B185" s="25" t="s">
        <v>214</v>
      </c>
      <c r="C185" s="18" t="s">
        <v>215</v>
      </c>
      <c r="D185" s="20" t="s">
        <v>216</v>
      </c>
      <c r="E185" s="20" t="s">
        <v>217</v>
      </c>
      <c r="F185" s="21" t="s">
        <v>1</v>
      </c>
      <c r="G185" s="20" t="s">
        <v>218</v>
      </c>
      <c r="H185" s="20" t="s">
        <v>25</v>
      </c>
      <c r="I185" s="32">
        <v>985.56</v>
      </c>
      <c r="J185" s="67">
        <v>926.62</v>
      </c>
      <c r="K185" s="10"/>
      <c r="L185" s="33">
        <f t="shared" si="12"/>
        <v>0</v>
      </c>
      <c r="M185" s="37">
        <f t="shared" si="13"/>
        <v>0</v>
      </c>
      <c r="N185" s="38" t="s">
        <v>13</v>
      </c>
      <c r="O185" s="44">
        <v>2</v>
      </c>
    </row>
    <row r="186" spans="1:15" ht="24">
      <c r="A186" s="28">
        <v>136</v>
      </c>
      <c r="B186" s="25" t="s">
        <v>255</v>
      </c>
      <c r="C186" s="18" t="s">
        <v>256</v>
      </c>
      <c r="D186" s="20" t="s">
        <v>257</v>
      </c>
      <c r="E186" s="20" t="s">
        <v>245</v>
      </c>
      <c r="F186" s="21" t="s">
        <v>43</v>
      </c>
      <c r="G186" s="20" t="s">
        <v>258</v>
      </c>
      <c r="H186" s="20" t="s">
        <v>2</v>
      </c>
      <c r="I186" s="32">
        <v>107.58</v>
      </c>
      <c r="J186" s="67">
        <v>109.16</v>
      </c>
      <c r="K186" s="10"/>
      <c r="L186" s="33">
        <f t="shared" si="12"/>
        <v>0</v>
      </c>
      <c r="M186" s="37">
        <f t="shared" si="13"/>
        <v>0</v>
      </c>
      <c r="N186" s="38" t="s">
        <v>15</v>
      </c>
      <c r="O186" s="44">
        <v>1</v>
      </c>
    </row>
    <row r="187" spans="1:15" ht="24" customHeight="1">
      <c r="A187" s="28">
        <v>137</v>
      </c>
      <c r="B187" s="25" t="s">
        <v>275</v>
      </c>
      <c r="C187" s="18" t="s">
        <v>288</v>
      </c>
      <c r="D187" s="20" t="s">
        <v>280</v>
      </c>
      <c r="E187" s="20" t="s">
        <v>282</v>
      </c>
      <c r="F187" s="21" t="s">
        <v>284</v>
      </c>
      <c r="G187" s="20" t="s">
        <v>290</v>
      </c>
      <c r="H187" s="20" t="s">
        <v>2</v>
      </c>
      <c r="I187" s="74">
        <v>226.26</v>
      </c>
      <c r="J187" s="113">
        <v>232.07</v>
      </c>
      <c r="K187" s="104"/>
      <c r="L187" s="74">
        <f>I187*K187</f>
        <v>0</v>
      </c>
      <c r="M187" s="93">
        <f>J187*K187</f>
        <v>0</v>
      </c>
      <c r="N187" s="38" t="s">
        <v>30</v>
      </c>
      <c r="O187" s="87">
        <v>1</v>
      </c>
    </row>
    <row r="188" spans="1:15" ht="24">
      <c r="A188" s="28">
        <v>137</v>
      </c>
      <c r="B188" s="25" t="s">
        <v>275</v>
      </c>
      <c r="C188" s="18" t="s">
        <v>289</v>
      </c>
      <c r="D188" s="20" t="s">
        <v>281</v>
      </c>
      <c r="E188" s="20" t="s">
        <v>283</v>
      </c>
      <c r="F188" s="21" t="s">
        <v>285</v>
      </c>
      <c r="G188" s="20" t="s">
        <v>291</v>
      </c>
      <c r="H188" s="20" t="s">
        <v>2</v>
      </c>
      <c r="I188" s="75"/>
      <c r="J188" s="114"/>
      <c r="K188" s="105"/>
      <c r="L188" s="75"/>
      <c r="M188" s="94"/>
      <c r="N188" s="38" t="s">
        <v>30</v>
      </c>
      <c r="O188" s="89"/>
    </row>
    <row r="189" spans="1:15" ht="24" customHeight="1">
      <c r="A189" s="28">
        <v>138</v>
      </c>
      <c r="B189" s="25" t="s">
        <v>276</v>
      </c>
      <c r="C189" s="18" t="s">
        <v>278</v>
      </c>
      <c r="D189" s="20" t="s">
        <v>280</v>
      </c>
      <c r="E189" s="20" t="s">
        <v>282</v>
      </c>
      <c r="F189" s="21" t="s">
        <v>284</v>
      </c>
      <c r="G189" s="20" t="s">
        <v>286</v>
      </c>
      <c r="H189" s="20" t="s">
        <v>2</v>
      </c>
      <c r="I189" s="76">
        <v>627.3</v>
      </c>
      <c r="J189" s="113">
        <v>643.42</v>
      </c>
      <c r="K189" s="110"/>
      <c r="L189" s="74">
        <f>I189*K189</f>
        <v>0</v>
      </c>
      <c r="M189" s="93">
        <f>J189*K189</f>
        <v>0</v>
      </c>
      <c r="N189" s="38" t="s">
        <v>30</v>
      </c>
      <c r="O189" s="82">
        <v>1</v>
      </c>
    </row>
    <row r="190" spans="1:15" ht="24">
      <c r="A190" s="28">
        <v>138</v>
      </c>
      <c r="B190" s="25" t="s">
        <v>276</v>
      </c>
      <c r="C190" s="18" t="s">
        <v>279</v>
      </c>
      <c r="D190" s="20" t="s">
        <v>281</v>
      </c>
      <c r="E190" s="20" t="s">
        <v>283</v>
      </c>
      <c r="F190" s="21" t="s">
        <v>285</v>
      </c>
      <c r="G190" s="20" t="s">
        <v>287</v>
      </c>
      <c r="H190" s="20" t="s">
        <v>2</v>
      </c>
      <c r="I190" s="78"/>
      <c r="J190" s="114"/>
      <c r="K190" s="112"/>
      <c r="L190" s="75"/>
      <c r="M190" s="94"/>
      <c r="N190" s="38" t="s">
        <v>30</v>
      </c>
      <c r="O190" s="84"/>
    </row>
    <row r="191" spans="1:15" ht="24" customHeight="1">
      <c r="A191" s="28">
        <v>139</v>
      </c>
      <c r="B191" s="25" t="s">
        <v>277</v>
      </c>
      <c r="C191" s="18" t="s">
        <v>292</v>
      </c>
      <c r="D191" s="20" t="s">
        <v>280</v>
      </c>
      <c r="E191" s="20" t="s">
        <v>282</v>
      </c>
      <c r="F191" s="21" t="s">
        <v>284</v>
      </c>
      <c r="G191" s="20" t="s">
        <v>294</v>
      </c>
      <c r="H191" s="20" t="s">
        <v>2</v>
      </c>
      <c r="I191" s="74">
        <v>1121.4</v>
      </c>
      <c r="J191" s="113">
        <v>1137.77</v>
      </c>
      <c r="K191" s="104"/>
      <c r="L191" s="74">
        <f>I191*K191</f>
        <v>0</v>
      </c>
      <c r="M191" s="93">
        <f>J191*K191</f>
        <v>0</v>
      </c>
      <c r="N191" s="38" t="s">
        <v>30</v>
      </c>
      <c r="O191" s="87">
        <v>1</v>
      </c>
    </row>
    <row r="192" spans="1:15" ht="24">
      <c r="A192" s="28">
        <v>139</v>
      </c>
      <c r="B192" s="25" t="s">
        <v>277</v>
      </c>
      <c r="C192" s="18" t="s">
        <v>293</v>
      </c>
      <c r="D192" s="20" t="s">
        <v>281</v>
      </c>
      <c r="E192" s="20" t="s">
        <v>283</v>
      </c>
      <c r="F192" s="21" t="s">
        <v>285</v>
      </c>
      <c r="G192" s="20" t="s">
        <v>295</v>
      </c>
      <c r="H192" s="20" t="s">
        <v>2</v>
      </c>
      <c r="I192" s="75"/>
      <c r="J192" s="114"/>
      <c r="K192" s="105"/>
      <c r="L192" s="75"/>
      <c r="M192" s="94"/>
      <c r="N192" s="38" t="s">
        <v>30</v>
      </c>
      <c r="O192" s="89"/>
    </row>
    <row r="193" spans="1:15" ht="24">
      <c r="A193" s="28">
        <v>140</v>
      </c>
      <c r="B193" s="25" t="s">
        <v>566</v>
      </c>
      <c r="C193" s="18" t="s">
        <v>567</v>
      </c>
      <c r="D193" s="20" t="s">
        <v>568</v>
      </c>
      <c r="E193" s="20" t="s">
        <v>569</v>
      </c>
      <c r="F193" s="21" t="s">
        <v>43</v>
      </c>
      <c r="G193" s="20" t="s">
        <v>570</v>
      </c>
      <c r="H193" s="20" t="s">
        <v>25</v>
      </c>
      <c r="I193" s="32">
        <v>242.72</v>
      </c>
      <c r="J193" s="67">
        <v>234.04</v>
      </c>
      <c r="K193" s="10"/>
      <c r="L193" s="33">
        <f t="shared" si="12"/>
        <v>0</v>
      </c>
      <c r="M193" s="37">
        <f t="shared" si="13"/>
        <v>0</v>
      </c>
      <c r="N193" s="21" t="s">
        <v>27</v>
      </c>
      <c r="O193" s="44">
        <v>3</v>
      </c>
    </row>
    <row r="194" spans="1:15" ht="24">
      <c r="A194" s="28">
        <v>141</v>
      </c>
      <c r="B194" s="25" t="s">
        <v>571</v>
      </c>
      <c r="C194" s="18" t="s">
        <v>572</v>
      </c>
      <c r="D194" s="20" t="s">
        <v>573</v>
      </c>
      <c r="E194" s="20" t="s">
        <v>574</v>
      </c>
      <c r="F194" s="21" t="s">
        <v>43</v>
      </c>
      <c r="G194" s="20" t="s">
        <v>575</v>
      </c>
      <c r="H194" s="20" t="s">
        <v>802</v>
      </c>
      <c r="I194" s="32">
        <v>463.56</v>
      </c>
      <c r="J194" s="67">
        <v>446.28</v>
      </c>
      <c r="K194" s="10"/>
      <c r="L194" s="33">
        <f t="shared" si="12"/>
        <v>0</v>
      </c>
      <c r="M194" s="37">
        <f t="shared" si="13"/>
        <v>0</v>
      </c>
      <c r="N194" s="21" t="s">
        <v>27</v>
      </c>
      <c r="O194" s="44">
        <v>3</v>
      </c>
    </row>
    <row r="195" spans="1:15" ht="24">
      <c r="A195" s="28">
        <v>142</v>
      </c>
      <c r="B195" s="25" t="s">
        <v>219</v>
      </c>
      <c r="C195" s="18" t="s">
        <v>220</v>
      </c>
      <c r="D195" s="20" t="s">
        <v>221</v>
      </c>
      <c r="E195" s="20" t="s">
        <v>159</v>
      </c>
      <c r="F195" s="21" t="s">
        <v>43</v>
      </c>
      <c r="G195" s="20" t="s">
        <v>222</v>
      </c>
      <c r="H195" s="20" t="s">
        <v>802</v>
      </c>
      <c r="I195" s="32">
        <v>21.06</v>
      </c>
      <c r="J195" s="67">
        <v>19.75</v>
      </c>
      <c r="K195" s="10"/>
      <c r="L195" s="33">
        <f t="shared" si="12"/>
        <v>0</v>
      </c>
      <c r="M195" s="37">
        <f t="shared" si="13"/>
        <v>0</v>
      </c>
      <c r="N195" s="38" t="s">
        <v>13</v>
      </c>
      <c r="O195" s="44">
        <v>4</v>
      </c>
    </row>
    <row r="196" spans="1:15" ht="24">
      <c r="A196" s="28">
        <v>143</v>
      </c>
      <c r="B196" s="25" t="s">
        <v>728</v>
      </c>
      <c r="C196" s="18" t="s">
        <v>731</v>
      </c>
      <c r="D196" s="20" t="s">
        <v>730</v>
      </c>
      <c r="E196" s="20" t="s">
        <v>159</v>
      </c>
      <c r="F196" s="21" t="s">
        <v>43</v>
      </c>
      <c r="G196" s="20" t="s">
        <v>729</v>
      </c>
      <c r="H196" s="20" t="s">
        <v>802</v>
      </c>
      <c r="I196" s="32">
        <v>20.96</v>
      </c>
      <c r="J196" s="67">
        <v>19.52</v>
      </c>
      <c r="K196" s="52"/>
      <c r="L196" s="33">
        <f t="shared" si="12"/>
        <v>0</v>
      </c>
      <c r="M196" s="37">
        <f t="shared" si="13"/>
        <v>0</v>
      </c>
      <c r="N196" s="38" t="s">
        <v>28</v>
      </c>
      <c r="O196" s="44">
        <v>4</v>
      </c>
    </row>
    <row r="197" spans="1:15" ht="36">
      <c r="A197" s="28">
        <v>144</v>
      </c>
      <c r="B197" s="25" t="s">
        <v>576</v>
      </c>
      <c r="C197" s="18" t="s">
        <v>577</v>
      </c>
      <c r="D197" s="20" t="s">
        <v>578</v>
      </c>
      <c r="E197" s="20" t="s">
        <v>511</v>
      </c>
      <c r="F197" s="21" t="s">
        <v>579</v>
      </c>
      <c r="G197" s="20" t="s">
        <v>580</v>
      </c>
      <c r="H197" s="20" t="s">
        <v>802</v>
      </c>
      <c r="I197" s="32">
        <v>410.31</v>
      </c>
      <c r="J197" s="67">
        <v>416.3</v>
      </c>
      <c r="K197" s="10"/>
      <c r="L197" s="33">
        <f t="shared" si="12"/>
        <v>0</v>
      </c>
      <c r="M197" s="37">
        <f t="shared" si="13"/>
        <v>0</v>
      </c>
      <c r="N197" s="21" t="s">
        <v>27</v>
      </c>
      <c r="O197" s="44">
        <v>1</v>
      </c>
    </row>
    <row r="198" spans="1:15" ht="24" customHeight="1">
      <c r="A198" s="28">
        <v>145</v>
      </c>
      <c r="B198" s="25" t="s">
        <v>223</v>
      </c>
      <c r="C198" s="18" t="s">
        <v>241</v>
      </c>
      <c r="D198" s="20" t="s">
        <v>234</v>
      </c>
      <c r="E198" s="20" t="s">
        <v>236</v>
      </c>
      <c r="F198" s="21" t="s">
        <v>238</v>
      </c>
      <c r="G198" s="20" t="s">
        <v>239</v>
      </c>
      <c r="H198" s="20" t="s">
        <v>802</v>
      </c>
      <c r="I198" s="74">
        <v>26.9</v>
      </c>
      <c r="J198" s="113">
        <v>17.29</v>
      </c>
      <c r="K198" s="104"/>
      <c r="L198" s="74">
        <f t="shared" si="12"/>
        <v>0</v>
      </c>
      <c r="M198" s="93">
        <f t="shared" si="13"/>
        <v>0</v>
      </c>
      <c r="N198" s="38" t="s">
        <v>13</v>
      </c>
      <c r="O198" s="87">
        <v>4</v>
      </c>
    </row>
    <row r="199" spans="1:15" ht="12.75">
      <c r="A199" s="28">
        <v>145</v>
      </c>
      <c r="B199" s="25" t="s">
        <v>223</v>
      </c>
      <c r="C199" s="18" t="s">
        <v>233</v>
      </c>
      <c r="D199" s="20" t="s">
        <v>235</v>
      </c>
      <c r="E199" s="20" t="s">
        <v>237</v>
      </c>
      <c r="F199" s="21" t="s">
        <v>43</v>
      </c>
      <c r="G199" s="20" t="s">
        <v>240</v>
      </c>
      <c r="H199" s="20" t="s">
        <v>802</v>
      </c>
      <c r="I199" s="75"/>
      <c r="J199" s="114"/>
      <c r="K199" s="105"/>
      <c r="L199" s="75"/>
      <c r="M199" s="94"/>
      <c r="N199" s="38" t="s">
        <v>13</v>
      </c>
      <c r="O199" s="89"/>
    </row>
    <row r="200" spans="1:15" ht="24">
      <c r="A200" s="28">
        <v>146</v>
      </c>
      <c r="B200" s="25" t="s">
        <v>353</v>
      </c>
      <c r="C200" s="18" t="s">
        <v>354</v>
      </c>
      <c r="D200" s="20" t="s">
        <v>355</v>
      </c>
      <c r="E200" s="20" t="s">
        <v>9</v>
      </c>
      <c r="F200" s="21" t="s">
        <v>5</v>
      </c>
      <c r="G200" s="20" t="s">
        <v>356</v>
      </c>
      <c r="H200" s="20" t="s">
        <v>2</v>
      </c>
      <c r="I200" s="32">
        <v>68.9</v>
      </c>
      <c r="J200" s="67">
        <v>235.21</v>
      </c>
      <c r="K200" s="10"/>
      <c r="L200" s="33">
        <f t="shared" si="12"/>
        <v>0</v>
      </c>
      <c r="M200" s="37">
        <f t="shared" si="13"/>
        <v>0</v>
      </c>
      <c r="N200" s="38" t="s">
        <v>16</v>
      </c>
      <c r="O200" s="44">
        <v>1</v>
      </c>
    </row>
    <row r="201" spans="1:15" ht="24.75" customHeight="1">
      <c r="A201" s="28">
        <v>147</v>
      </c>
      <c r="B201" s="25" t="s">
        <v>259</v>
      </c>
      <c r="C201" s="18" t="s">
        <v>260</v>
      </c>
      <c r="D201" s="20" t="s">
        <v>261</v>
      </c>
      <c r="E201" s="20" t="s">
        <v>262</v>
      </c>
      <c r="F201" s="21" t="s">
        <v>125</v>
      </c>
      <c r="G201" s="20" t="s">
        <v>263</v>
      </c>
      <c r="H201" s="20" t="s">
        <v>2</v>
      </c>
      <c r="I201" s="32">
        <v>10362.4</v>
      </c>
      <c r="J201" s="67">
        <v>10096.7</v>
      </c>
      <c r="K201" s="10"/>
      <c r="L201" s="33">
        <f t="shared" si="12"/>
        <v>0</v>
      </c>
      <c r="M201" s="37">
        <f t="shared" si="13"/>
        <v>0</v>
      </c>
      <c r="N201" s="38" t="s">
        <v>15</v>
      </c>
      <c r="O201" s="44">
        <v>1</v>
      </c>
    </row>
    <row r="202" spans="1:15" ht="24.75" customHeight="1">
      <c r="A202" s="28">
        <v>148</v>
      </c>
      <c r="B202" s="25" t="s">
        <v>264</v>
      </c>
      <c r="C202" s="18" t="s">
        <v>265</v>
      </c>
      <c r="D202" s="20" t="s">
        <v>261</v>
      </c>
      <c r="E202" s="20" t="s">
        <v>262</v>
      </c>
      <c r="F202" s="21" t="s">
        <v>125</v>
      </c>
      <c r="G202" s="20" t="s">
        <v>266</v>
      </c>
      <c r="H202" s="20" t="s">
        <v>2</v>
      </c>
      <c r="I202" s="32">
        <v>13417.9</v>
      </c>
      <c r="J202" s="67">
        <v>13108.4</v>
      </c>
      <c r="K202" s="10"/>
      <c r="L202" s="33">
        <f t="shared" si="12"/>
        <v>0</v>
      </c>
      <c r="M202" s="37">
        <f t="shared" si="13"/>
        <v>0</v>
      </c>
      <c r="N202" s="38" t="s">
        <v>15</v>
      </c>
      <c r="O202" s="44">
        <v>1</v>
      </c>
    </row>
    <row r="203" spans="1:15" ht="24.75" customHeight="1">
      <c r="A203" s="28">
        <v>149</v>
      </c>
      <c r="B203" s="25" t="s">
        <v>267</v>
      </c>
      <c r="C203" s="18" t="s">
        <v>268</v>
      </c>
      <c r="D203" s="20" t="s">
        <v>261</v>
      </c>
      <c r="E203" s="20" t="s">
        <v>262</v>
      </c>
      <c r="F203" s="21" t="s">
        <v>125</v>
      </c>
      <c r="G203" s="20" t="s">
        <v>269</v>
      </c>
      <c r="H203" s="20" t="s">
        <v>2</v>
      </c>
      <c r="I203" s="32">
        <v>16672.9</v>
      </c>
      <c r="J203" s="67">
        <v>16121.3</v>
      </c>
      <c r="K203" s="10"/>
      <c r="L203" s="33">
        <f t="shared" si="12"/>
        <v>0</v>
      </c>
      <c r="M203" s="37">
        <f t="shared" si="13"/>
        <v>0</v>
      </c>
      <c r="N203" s="38" t="s">
        <v>15</v>
      </c>
      <c r="O203" s="44">
        <v>1</v>
      </c>
    </row>
    <row r="204" spans="1:15" ht="12.75">
      <c r="A204" s="28">
        <v>150</v>
      </c>
      <c r="B204" s="25" t="s">
        <v>224</v>
      </c>
      <c r="C204" s="18" t="s">
        <v>225</v>
      </c>
      <c r="D204" s="20" t="s">
        <v>226</v>
      </c>
      <c r="E204" s="20" t="s">
        <v>159</v>
      </c>
      <c r="F204" s="21" t="s">
        <v>43</v>
      </c>
      <c r="G204" s="20" t="s">
        <v>227</v>
      </c>
      <c r="H204" s="20" t="s">
        <v>2</v>
      </c>
      <c r="I204" s="32">
        <v>32.129999999999995</v>
      </c>
      <c r="J204" s="67">
        <v>29.08</v>
      </c>
      <c r="K204" s="10"/>
      <c r="L204" s="33">
        <f t="shared" si="12"/>
        <v>0</v>
      </c>
      <c r="M204" s="37">
        <f t="shared" si="13"/>
        <v>0</v>
      </c>
      <c r="N204" s="38" t="s">
        <v>13</v>
      </c>
      <c r="O204" s="44">
        <v>4</v>
      </c>
    </row>
    <row r="205" spans="1:15" ht="24">
      <c r="A205" s="28">
        <v>151</v>
      </c>
      <c r="B205" s="25" t="s">
        <v>296</v>
      </c>
      <c r="C205" s="18" t="s">
        <v>297</v>
      </c>
      <c r="D205" s="20" t="s">
        <v>298</v>
      </c>
      <c r="E205" s="20" t="s">
        <v>299</v>
      </c>
      <c r="F205" s="21" t="s">
        <v>300</v>
      </c>
      <c r="G205" s="20" t="s">
        <v>301</v>
      </c>
      <c r="H205" s="20" t="s">
        <v>2</v>
      </c>
      <c r="I205" s="32">
        <v>65.73</v>
      </c>
      <c r="J205" s="67">
        <v>65.44</v>
      </c>
      <c r="K205" s="10"/>
      <c r="L205" s="33">
        <f t="shared" si="12"/>
        <v>0</v>
      </c>
      <c r="M205" s="37">
        <f t="shared" si="13"/>
        <v>0</v>
      </c>
      <c r="N205" s="38" t="s">
        <v>305</v>
      </c>
      <c r="O205" s="44">
        <v>2</v>
      </c>
    </row>
    <row r="206" spans="1:15" ht="39" customHeight="1">
      <c r="A206" s="28">
        <v>152</v>
      </c>
      <c r="B206" s="25" t="s">
        <v>302</v>
      </c>
      <c r="C206" s="18" t="s">
        <v>303</v>
      </c>
      <c r="D206" s="20" t="s">
        <v>298</v>
      </c>
      <c r="E206" s="20" t="s">
        <v>299</v>
      </c>
      <c r="F206" s="21" t="s">
        <v>300</v>
      </c>
      <c r="G206" s="20" t="s">
        <v>304</v>
      </c>
      <c r="H206" s="20" t="s">
        <v>2</v>
      </c>
      <c r="I206" s="32">
        <v>138.92</v>
      </c>
      <c r="J206" s="67">
        <v>129.43</v>
      </c>
      <c r="K206" s="10"/>
      <c r="L206" s="33">
        <f t="shared" si="12"/>
        <v>0</v>
      </c>
      <c r="M206" s="37">
        <f t="shared" si="13"/>
        <v>0</v>
      </c>
      <c r="N206" s="38" t="s">
        <v>305</v>
      </c>
      <c r="O206" s="44">
        <v>2</v>
      </c>
    </row>
    <row r="207" spans="1:15" ht="39" customHeight="1">
      <c r="A207" s="28">
        <v>153</v>
      </c>
      <c r="B207" s="25" t="s">
        <v>228</v>
      </c>
      <c r="C207" s="18" t="s">
        <v>229</v>
      </c>
      <c r="D207" s="20" t="s">
        <v>230</v>
      </c>
      <c r="E207" s="20" t="s">
        <v>231</v>
      </c>
      <c r="F207" s="21" t="s">
        <v>43</v>
      </c>
      <c r="G207" s="20" t="s">
        <v>232</v>
      </c>
      <c r="H207" s="20" t="s">
        <v>802</v>
      </c>
      <c r="I207" s="32">
        <v>29.59</v>
      </c>
      <c r="J207" s="67">
        <v>30.35</v>
      </c>
      <c r="K207" s="10"/>
      <c r="L207" s="33">
        <f t="shared" si="12"/>
        <v>0</v>
      </c>
      <c r="M207" s="37">
        <f t="shared" si="13"/>
        <v>0</v>
      </c>
      <c r="N207" s="38" t="s">
        <v>13</v>
      </c>
      <c r="O207" s="44">
        <v>1</v>
      </c>
    </row>
    <row r="208" spans="1:15" ht="48">
      <c r="A208" s="28">
        <v>154</v>
      </c>
      <c r="B208" s="25" t="s">
        <v>68</v>
      </c>
      <c r="C208" s="18" t="s">
        <v>69</v>
      </c>
      <c r="D208" s="20" t="s">
        <v>70</v>
      </c>
      <c r="E208" s="20" t="s">
        <v>71</v>
      </c>
      <c r="F208" s="21" t="s">
        <v>72</v>
      </c>
      <c r="G208" s="20" t="s">
        <v>73</v>
      </c>
      <c r="H208" s="20" t="s">
        <v>2</v>
      </c>
      <c r="I208" s="33">
        <v>44980.35</v>
      </c>
      <c r="J208" s="67">
        <v>44980.35</v>
      </c>
      <c r="K208" s="10"/>
      <c r="L208" s="33">
        <f t="shared" si="12"/>
        <v>0</v>
      </c>
      <c r="M208" s="37">
        <f t="shared" si="13"/>
        <v>0</v>
      </c>
      <c r="N208" s="21" t="s">
        <v>26</v>
      </c>
      <c r="O208" s="48">
        <v>1</v>
      </c>
    </row>
    <row r="209" spans="1:15" ht="24">
      <c r="A209" s="28">
        <v>156</v>
      </c>
      <c r="B209" s="17" t="s">
        <v>600</v>
      </c>
      <c r="C209" s="18" t="s">
        <v>601</v>
      </c>
      <c r="D209" s="19" t="s">
        <v>602</v>
      </c>
      <c r="E209" s="20" t="s">
        <v>587</v>
      </c>
      <c r="F209" s="21" t="s">
        <v>115</v>
      </c>
      <c r="G209" s="21" t="s">
        <v>603</v>
      </c>
      <c r="H209" s="20" t="s">
        <v>2</v>
      </c>
      <c r="I209" s="32">
        <v>863</v>
      </c>
      <c r="J209" s="67">
        <v>875.59</v>
      </c>
      <c r="K209" s="10"/>
      <c r="L209" s="33">
        <f t="shared" si="12"/>
        <v>0</v>
      </c>
      <c r="M209" s="37">
        <f t="shared" si="13"/>
        <v>0</v>
      </c>
      <c r="N209" s="38" t="s">
        <v>17</v>
      </c>
      <c r="O209" s="44">
        <v>1</v>
      </c>
    </row>
    <row r="210" spans="1:15" ht="24">
      <c r="A210" s="28">
        <v>157</v>
      </c>
      <c r="B210" s="17" t="s">
        <v>604</v>
      </c>
      <c r="C210" s="18" t="s">
        <v>605</v>
      </c>
      <c r="D210" s="19" t="s">
        <v>602</v>
      </c>
      <c r="E210" s="19" t="s">
        <v>587</v>
      </c>
      <c r="F210" s="22" t="s">
        <v>115</v>
      </c>
      <c r="G210" s="21" t="s">
        <v>606</v>
      </c>
      <c r="H210" s="20" t="s">
        <v>2</v>
      </c>
      <c r="I210" s="32">
        <v>1904.3</v>
      </c>
      <c r="J210" s="67">
        <v>1953.24</v>
      </c>
      <c r="K210" s="10"/>
      <c r="L210" s="33">
        <f t="shared" si="12"/>
        <v>0</v>
      </c>
      <c r="M210" s="37">
        <f t="shared" si="13"/>
        <v>0</v>
      </c>
      <c r="N210" s="38" t="s">
        <v>17</v>
      </c>
      <c r="O210" s="44">
        <v>1</v>
      </c>
    </row>
    <row r="211" spans="1:15" ht="12.75">
      <c r="A211" s="28">
        <v>158</v>
      </c>
      <c r="B211" s="17" t="s">
        <v>581</v>
      </c>
      <c r="C211" s="18" t="s">
        <v>582</v>
      </c>
      <c r="D211" s="19" t="s">
        <v>583</v>
      </c>
      <c r="E211" s="19" t="s">
        <v>159</v>
      </c>
      <c r="F211" s="22" t="s">
        <v>43</v>
      </c>
      <c r="G211" s="21" t="s">
        <v>584</v>
      </c>
      <c r="H211" s="20" t="s">
        <v>2</v>
      </c>
      <c r="I211" s="32">
        <v>27</v>
      </c>
      <c r="J211" s="67">
        <v>14.36</v>
      </c>
      <c r="K211" s="10"/>
      <c r="L211" s="33">
        <f t="shared" si="12"/>
        <v>0</v>
      </c>
      <c r="M211" s="37">
        <f t="shared" si="13"/>
        <v>0</v>
      </c>
      <c r="N211" s="21" t="s">
        <v>27</v>
      </c>
      <c r="O211" s="44">
        <v>4</v>
      </c>
    </row>
    <row r="212" ht="13.5" thickBot="1">
      <c r="N212" s="42"/>
    </row>
    <row r="213" spans="6:15" ht="31.5" customHeight="1" thickBot="1">
      <c r="F213" s="13"/>
      <c r="G213" s="13"/>
      <c r="H213" s="13"/>
      <c r="I213" s="13"/>
      <c r="J213" s="13"/>
      <c r="K213" s="41"/>
      <c r="L213" s="53" t="s">
        <v>881</v>
      </c>
      <c r="M213" s="54" t="s">
        <v>912</v>
      </c>
      <c r="N213" s="55" t="s">
        <v>911</v>
      </c>
      <c r="O213" s="51"/>
    </row>
    <row r="214" spans="2:14" ht="39" thickBot="1">
      <c r="B214" s="14" t="s">
        <v>886</v>
      </c>
      <c r="C214" s="9" t="s">
        <v>903</v>
      </c>
      <c r="E214" s="14" t="s">
        <v>887</v>
      </c>
      <c r="F214" s="40" t="s">
        <v>914</v>
      </c>
      <c r="I214" s="7"/>
      <c r="J214" s="7"/>
      <c r="K214" s="7"/>
      <c r="L214" s="56">
        <f>SUBTOTAL(9,L3:L211)</f>
        <v>0</v>
      </c>
      <c r="M214" s="57">
        <f>SUBTOTAL(9,M3:M211)</f>
        <v>0</v>
      </c>
      <c r="N214" s="58">
        <f>M214*1.1</f>
        <v>0</v>
      </c>
    </row>
    <row r="215" spans="2:14" ht="15.75" thickBot="1">
      <c r="B215" s="7"/>
      <c r="C215" s="7"/>
      <c r="F215" s="7"/>
      <c r="I215" s="7"/>
      <c r="J215" s="7"/>
      <c r="K215" s="7"/>
      <c r="L215" s="71" t="s">
        <v>888</v>
      </c>
      <c r="M215" s="72"/>
      <c r="N215" s="73"/>
    </row>
    <row r="216" spans="2:14" ht="36.75" thickBot="1">
      <c r="B216" s="14" t="s">
        <v>889</v>
      </c>
      <c r="C216" s="15" t="s">
        <v>906</v>
      </c>
      <c r="E216" s="14" t="s">
        <v>890</v>
      </c>
      <c r="F216" s="40" t="s">
        <v>915</v>
      </c>
      <c r="I216" s="7"/>
      <c r="J216" s="7"/>
      <c r="K216" s="7"/>
      <c r="L216" s="59">
        <f>L214/1000</f>
        <v>0</v>
      </c>
      <c r="M216" s="60">
        <f>M214/1000</f>
        <v>0</v>
      </c>
      <c r="N216" s="61">
        <f>N214/1000</f>
        <v>0</v>
      </c>
    </row>
    <row r="217" spans="2:13" ht="12.75">
      <c r="B217" s="7"/>
      <c r="C217" s="7"/>
      <c r="F217" s="7"/>
      <c r="I217" s="7"/>
      <c r="J217" s="7"/>
      <c r="K217" s="7"/>
      <c r="L217" s="7"/>
      <c r="M217" s="7"/>
    </row>
    <row r="218" spans="2:13" ht="25.5">
      <c r="B218" s="14" t="s">
        <v>891</v>
      </c>
      <c r="C218" s="15" t="s">
        <v>907</v>
      </c>
      <c r="E218" s="14" t="s">
        <v>892</v>
      </c>
      <c r="F218" s="40" t="s">
        <v>915</v>
      </c>
      <c r="I218" s="7"/>
      <c r="J218" s="7"/>
      <c r="K218" s="7"/>
      <c r="L218" s="7"/>
      <c r="M218" s="7"/>
    </row>
    <row r="219" spans="2:13" ht="13.5" thickBot="1">
      <c r="B219" s="7"/>
      <c r="C219" s="7"/>
      <c r="F219" s="7"/>
      <c r="I219" s="7"/>
      <c r="J219" s="7"/>
      <c r="K219" s="7"/>
      <c r="L219" s="7"/>
      <c r="M219" s="7"/>
    </row>
    <row r="220" spans="2:13" ht="26.25" thickBot="1">
      <c r="B220" s="14" t="s">
        <v>893</v>
      </c>
      <c r="C220" s="15" t="s">
        <v>908</v>
      </c>
      <c r="E220" s="14" t="s">
        <v>894</v>
      </c>
      <c r="F220" s="40" t="s">
        <v>915</v>
      </c>
      <c r="I220" s="7"/>
      <c r="J220" s="7"/>
      <c r="K220" s="7"/>
      <c r="L220" s="65" t="s">
        <v>895</v>
      </c>
      <c r="M220" s="66">
        <f>SUBTOTAL(101,O3:O211)</f>
        <v>2.4863013698630136</v>
      </c>
    </row>
    <row r="221" spans="2:13" ht="14.25">
      <c r="B221" s="7"/>
      <c r="C221" s="7"/>
      <c r="F221" s="7"/>
      <c r="I221" s="7"/>
      <c r="J221" s="7"/>
      <c r="K221" s="7"/>
      <c r="L221" s="63"/>
      <c r="M221" s="63"/>
    </row>
    <row r="222" spans="2:13" ht="25.5">
      <c r="B222" s="14" t="s">
        <v>896</v>
      </c>
      <c r="C222" s="9" t="s">
        <v>909</v>
      </c>
      <c r="E222" s="14" t="s">
        <v>897</v>
      </c>
      <c r="F222" s="40" t="s">
        <v>915</v>
      </c>
      <c r="I222" s="7"/>
      <c r="J222" s="7"/>
      <c r="K222" s="7"/>
      <c r="L222" s="62" t="s">
        <v>898</v>
      </c>
      <c r="M222" s="64" t="s">
        <v>910</v>
      </c>
    </row>
    <row r="223" spans="2:13" ht="12.75">
      <c r="B223" s="7"/>
      <c r="C223" s="7"/>
      <c r="F223" s="7"/>
      <c r="I223" s="7"/>
      <c r="J223" s="7"/>
      <c r="K223" s="7"/>
      <c r="L223" s="7"/>
      <c r="M223" s="7"/>
    </row>
    <row r="224" spans="2:13" ht="25.5">
      <c r="B224" s="14" t="s">
        <v>899</v>
      </c>
      <c r="C224" s="9" t="s">
        <v>904</v>
      </c>
      <c r="E224" s="14" t="s">
        <v>900</v>
      </c>
      <c r="F224" s="40" t="s">
        <v>915</v>
      </c>
      <c r="I224" s="7"/>
      <c r="J224" s="7"/>
      <c r="K224" s="7"/>
      <c r="L224" s="7"/>
      <c r="M224" s="7"/>
    </row>
    <row r="225" spans="2:13" ht="12.75">
      <c r="B225" s="7"/>
      <c r="C225" s="7"/>
      <c r="F225" s="7"/>
      <c r="I225" s="7"/>
      <c r="J225" s="7"/>
      <c r="K225" s="7"/>
      <c r="L225" s="7"/>
      <c r="M225" s="7"/>
    </row>
    <row r="226" spans="2:13" ht="25.5">
      <c r="B226" s="14" t="s">
        <v>901</v>
      </c>
      <c r="C226" s="16">
        <v>33600000</v>
      </c>
      <c r="E226" s="14" t="s">
        <v>902</v>
      </c>
      <c r="F226" s="40" t="s">
        <v>915</v>
      </c>
      <c r="I226" s="7"/>
      <c r="J226" s="7"/>
      <c r="K226" s="7"/>
      <c r="L226" s="7"/>
      <c r="M226" s="7"/>
    </row>
    <row r="229" ht="14.25">
      <c r="B229" s="70" t="s">
        <v>916</v>
      </c>
    </row>
  </sheetData>
  <sheetProtection/>
  <autoFilter ref="A2:O211"/>
  <mergeCells count="216">
    <mergeCell ref="A1:O1"/>
    <mergeCell ref="O191:O192"/>
    <mergeCell ref="O198:O199"/>
    <mergeCell ref="O153:O154"/>
    <mergeCell ref="O156:O158"/>
    <mergeCell ref="O159:O160"/>
    <mergeCell ref="O163:O164"/>
    <mergeCell ref="O168:O169"/>
    <mergeCell ref="O170:O171"/>
    <mergeCell ref="O165:O166"/>
    <mergeCell ref="O187:O188"/>
    <mergeCell ref="J165:J166"/>
    <mergeCell ref="J168:J169"/>
    <mergeCell ref="J170:J171"/>
    <mergeCell ref="J198:J199"/>
    <mergeCell ref="J191:J192"/>
    <mergeCell ref="J187:J188"/>
    <mergeCell ref="J189:J190"/>
    <mergeCell ref="K191:K192"/>
    <mergeCell ref="K198:K199"/>
    <mergeCell ref="J130:J132"/>
    <mergeCell ref="J111:J112"/>
    <mergeCell ref="O189:O190"/>
    <mergeCell ref="J153:J154"/>
    <mergeCell ref="J150:J152"/>
    <mergeCell ref="J135:J149"/>
    <mergeCell ref="J163:J164"/>
    <mergeCell ref="J159:J160"/>
    <mergeCell ref="J156:J158"/>
    <mergeCell ref="M163:M164"/>
    <mergeCell ref="J92:J93"/>
    <mergeCell ref="J90:J91"/>
    <mergeCell ref="J84:J89"/>
    <mergeCell ref="J105:J107"/>
    <mergeCell ref="J94:J96"/>
    <mergeCell ref="J123:J124"/>
    <mergeCell ref="J113:J115"/>
    <mergeCell ref="J109:J110"/>
    <mergeCell ref="J40:J44"/>
    <mergeCell ref="J64:J65"/>
    <mergeCell ref="J70:J71"/>
    <mergeCell ref="J72:J73"/>
    <mergeCell ref="J81:J83"/>
    <mergeCell ref="J77:J78"/>
    <mergeCell ref="J75:J76"/>
    <mergeCell ref="J68:J69"/>
    <mergeCell ref="M113:M115"/>
    <mergeCell ref="M123:M124"/>
    <mergeCell ref="M170:M171"/>
    <mergeCell ref="M130:M132"/>
    <mergeCell ref="M135:M149"/>
    <mergeCell ref="M150:M152"/>
    <mergeCell ref="M153:M154"/>
    <mergeCell ref="M156:M158"/>
    <mergeCell ref="M159:M160"/>
    <mergeCell ref="M165:M166"/>
    <mergeCell ref="M90:M91"/>
    <mergeCell ref="M92:M93"/>
    <mergeCell ref="M94:M96"/>
    <mergeCell ref="M105:M107"/>
    <mergeCell ref="M109:M110"/>
    <mergeCell ref="M111:M112"/>
    <mergeCell ref="M70:M71"/>
    <mergeCell ref="M72:M73"/>
    <mergeCell ref="M75:M76"/>
    <mergeCell ref="M77:M78"/>
    <mergeCell ref="M81:M83"/>
    <mergeCell ref="M84:M89"/>
    <mergeCell ref="M3:M4"/>
    <mergeCell ref="M6:M8"/>
    <mergeCell ref="M16:M18"/>
    <mergeCell ref="M40:M44"/>
    <mergeCell ref="M64:M65"/>
    <mergeCell ref="M68:M69"/>
    <mergeCell ref="L163:L164"/>
    <mergeCell ref="L165:L166"/>
    <mergeCell ref="L168:L169"/>
    <mergeCell ref="L170:L171"/>
    <mergeCell ref="L198:L199"/>
    <mergeCell ref="M198:M199"/>
    <mergeCell ref="L191:L192"/>
    <mergeCell ref="M191:M192"/>
    <mergeCell ref="M187:M188"/>
    <mergeCell ref="M168:M169"/>
    <mergeCell ref="L130:L132"/>
    <mergeCell ref="L135:L149"/>
    <mergeCell ref="L150:L152"/>
    <mergeCell ref="L153:L154"/>
    <mergeCell ref="L156:L158"/>
    <mergeCell ref="L159:L160"/>
    <mergeCell ref="L94:L96"/>
    <mergeCell ref="L105:L107"/>
    <mergeCell ref="L109:L110"/>
    <mergeCell ref="L111:L112"/>
    <mergeCell ref="L113:L115"/>
    <mergeCell ref="L123:L124"/>
    <mergeCell ref="L75:L76"/>
    <mergeCell ref="L77:L78"/>
    <mergeCell ref="L81:L83"/>
    <mergeCell ref="L84:L89"/>
    <mergeCell ref="L90:L91"/>
    <mergeCell ref="L92:L93"/>
    <mergeCell ref="L3:L4"/>
    <mergeCell ref="L6:L8"/>
    <mergeCell ref="L16:L18"/>
    <mergeCell ref="L40:L44"/>
    <mergeCell ref="L64:L65"/>
    <mergeCell ref="L68:L69"/>
    <mergeCell ref="L70:L71"/>
    <mergeCell ref="L72:L73"/>
    <mergeCell ref="K163:K164"/>
    <mergeCell ref="K165:K166"/>
    <mergeCell ref="K168:K169"/>
    <mergeCell ref="K170:K171"/>
    <mergeCell ref="K94:K96"/>
    <mergeCell ref="K105:K107"/>
    <mergeCell ref="K109:K110"/>
    <mergeCell ref="K111:K112"/>
    <mergeCell ref="K187:K188"/>
    <mergeCell ref="K189:K190"/>
    <mergeCell ref="K130:K132"/>
    <mergeCell ref="K135:K149"/>
    <mergeCell ref="K150:K152"/>
    <mergeCell ref="K153:K154"/>
    <mergeCell ref="K156:K158"/>
    <mergeCell ref="K159:K160"/>
    <mergeCell ref="K113:K115"/>
    <mergeCell ref="K123:K124"/>
    <mergeCell ref="K75:K76"/>
    <mergeCell ref="K77:K78"/>
    <mergeCell ref="K81:K83"/>
    <mergeCell ref="K84:K89"/>
    <mergeCell ref="K90:K91"/>
    <mergeCell ref="K92:K93"/>
    <mergeCell ref="I3:I4"/>
    <mergeCell ref="K3:K4"/>
    <mergeCell ref="K6:K8"/>
    <mergeCell ref="K16:K18"/>
    <mergeCell ref="K40:K44"/>
    <mergeCell ref="K64:K65"/>
    <mergeCell ref="I16:I18"/>
    <mergeCell ref="J3:J4"/>
    <mergeCell ref="J16:J18"/>
    <mergeCell ref="J6:J8"/>
    <mergeCell ref="K68:K69"/>
    <mergeCell ref="K70:K71"/>
    <mergeCell ref="K72:K73"/>
    <mergeCell ref="I165:I166"/>
    <mergeCell ref="I187:I188"/>
    <mergeCell ref="I92:I93"/>
    <mergeCell ref="I105:I107"/>
    <mergeCell ref="I109:I110"/>
    <mergeCell ref="I191:I192"/>
    <mergeCell ref="I198:I199"/>
    <mergeCell ref="I123:I124"/>
    <mergeCell ref="I156:I158"/>
    <mergeCell ref="I150:I152"/>
    <mergeCell ref="I159:I160"/>
    <mergeCell ref="I170:I171"/>
    <mergeCell ref="I6:I8"/>
    <mergeCell ref="I40:I44"/>
    <mergeCell ref="I64:I65"/>
    <mergeCell ref="I70:I71"/>
    <mergeCell ref="I72:I73"/>
    <mergeCell ref="O3:O4"/>
    <mergeCell ref="O6:O8"/>
    <mergeCell ref="O16:O18"/>
    <mergeCell ref="O40:O44"/>
    <mergeCell ref="O64:O65"/>
    <mergeCell ref="O68:O69"/>
    <mergeCell ref="O70:O71"/>
    <mergeCell ref="O72:O73"/>
    <mergeCell ref="O75:O76"/>
    <mergeCell ref="O77:O78"/>
    <mergeCell ref="O81:O83"/>
    <mergeCell ref="O84:O89"/>
    <mergeCell ref="O90:O91"/>
    <mergeCell ref="O92:O93"/>
    <mergeCell ref="O94:O96"/>
    <mergeCell ref="O105:O107"/>
    <mergeCell ref="O109:O110"/>
    <mergeCell ref="O111:O112"/>
    <mergeCell ref="I130:I132"/>
    <mergeCell ref="I163:I164"/>
    <mergeCell ref="I113:I115"/>
    <mergeCell ref="I135:I149"/>
    <mergeCell ref="I153:I154"/>
    <mergeCell ref="I168:I169"/>
    <mergeCell ref="I189:I190"/>
    <mergeCell ref="O113:O115"/>
    <mergeCell ref="O123:O124"/>
    <mergeCell ref="O130:O132"/>
    <mergeCell ref="O135:O149"/>
    <mergeCell ref="O150:O152"/>
    <mergeCell ref="L189:L190"/>
    <mergeCell ref="M189:M190"/>
    <mergeCell ref="L187:L188"/>
    <mergeCell ref="L215:N215"/>
    <mergeCell ref="I68:I69"/>
    <mergeCell ref="I75:I76"/>
    <mergeCell ref="I84:I89"/>
    <mergeCell ref="I94:I96"/>
    <mergeCell ref="I111:I112"/>
    <mergeCell ref="I77:I78"/>
    <mergeCell ref="I81:I83"/>
    <mergeCell ref="I90:I9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2016-01-04T11:13:39Z</dcterms:modified>
  <cp:category/>
  <cp:version/>
  <cp:contentType/>
  <cp:contentStatus/>
</cp:coreProperties>
</file>