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640" activeTab="0"/>
  </bookViews>
  <sheets>
    <sheet name="phoenix pharma" sheetId="1" r:id="rId1"/>
  </sheets>
  <definedNames/>
  <calcPr fullCalcOnLoad="1"/>
</workbook>
</file>

<file path=xl/sharedStrings.xml><?xml version="1.0" encoding="utf-8"?>
<sst xmlns="http://schemas.openxmlformats.org/spreadsheetml/2006/main" count="265" uniqueCount="163">
  <si>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</si>
  <si>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</si>
  <si>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</si>
  <si>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</si>
  <si>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</si>
  <si>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</si>
  <si>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</si>
  <si>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</si>
  <si>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</si>
  <si>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</si>
  <si>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</si>
  <si>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</si>
  <si>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1000 mg</t>
  </si>
  <si>
    <t>bočica</t>
  </si>
  <si>
    <t>50 mg</t>
  </si>
  <si>
    <t>ПРИЛОГ УГОВОРА - КОЛИЧИНЕ ЗА ДОДАТНИ УГОВОР</t>
  </si>
  <si>
    <t>PharmaSwiss d.o.o.</t>
  </si>
  <si>
    <t>ampula</t>
  </si>
  <si>
    <t>ml</t>
  </si>
  <si>
    <t>pantoprazol</t>
  </si>
  <si>
    <t>CONTROLOC</t>
  </si>
  <si>
    <t>Nycomed GmbH</t>
  </si>
  <si>
    <t>40 mg</t>
  </si>
  <si>
    <t>esomeprazol</t>
  </si>
  <si>
    <t>NEXIUM</t>
  </si>
  <si>
    <t>AstraZeneca AB</t>
  </si>
  <si>
    <t>hidroksietilskrob, natrijum hlorid, 6%</t>
  </si>
  <si>
    <t>HETASORB 6%</t>
  </si>
  <si>
    <t>Hemofarm a.d.</t>
  </si>
  <si>
    <t>500 ml</t>
  </si>
  <si>
    <t>boca i/ili kesa</t>
  </si>
  <si>
    <t>hidroksietilskrob, natrijum hlorid,10%</t>
  </si>
  <si>
    <t>HETASORB 10%</t>
  </si>
  <si>
    <t>aminokiseline, 8%</t>
  </si>
  <si>
    <t>HEPASOL 8%</t>
  </si>
  <si>
    <t xml:space="preserve">Hemomont d.o.o. </t>
  </si>
  <si>
    <t>boca</t>
  </si>
  <si>
    <t>glukoza 5%, 500 ml</t>
  </si>
  <si>
    <t>GLUCOSI INFUNDIBILE 5%-GLUCOSI INFUNDIBILE 5%</t>
  </si>
  <si>
    <t xml:space="preserve">Hemomont d.o.o. -  Zdravlje a.d. </t>
  </si>
  <si>
    <t>glukoza, 10%</t>
  </si>
  <si>
    <t>GLUCOSI INFUNDIBILE 10%-GLUCOSI INFUNDIBILE 10%</t>
  </si>
  <si>
    <t xml:space="preserve">Hemofarm a.d. -  Zdravlje a.d. </t>
  </si>
  <si>
    <t>natrijum hlorid, kalijum hlorid, kalcijum hlorid</t>
  </si>
  <si>
    <t>NATRII CHLORIDI INFINDIBILE COMPOSITUM-RINGEROV RASTVOR</t>
  </si>
  <si>
    <t>natrijum-hlorid, kalijum-hlorid, kalcijum-hlorid, natrijum-laktat</t>
  </si>
  <si>
    <t>HARTMANOV RASTVOR-HARTMANOV RASTVOR</t>
  </si>
  <si>
    <t>manitol, 10%</t>
  </si>
  <si>
    <t>MANITOL 10%</t>
  </si>
  <si>
    <t>manitol, 20%</t>
  </si>
  <si>
    <t>MANITOL 20%</t>
  </si>
  <si>
    <t>250 ml</t>
  </si>
  <si>
    <t>natrijum-hlorid, 0,9%, boca a 500ml</t>
  </si>
  <si>
    <t xml:space="preserve">NATRII CHLORIDI INFINDIBILE - NATRII CHLORIDI INFINDIBILE </t>
  </si>
  <si>
    <t>povidon jod, pena za kožu</t>
  </si>
  <si>
    <t>POVIDON JOD</t>
  </si>
  <si>
    <t>povidon jod, rastvor za kožu</t>
  </si>
  <si>
    <t>500 ml i/ili 1000ml</t>
  </si>
  <si>
    <t>litar</t>
  </si>
  <si>
    <t>oktreotid, 10 mg</t>
  </si>
  <si>
    <t>SANDOSTATIN LAR</t>
  </si>
  <si>
    <t>Novartis Pharma Stein AG</t>
  </si>
  <si>
    <t>10 mg</t>
  </si>
  <si>
    <t>oktreotid, 20 mg</t>
  </si>
  <si>
    <t>20 mg</t>
  </si>
  <si>
    <t>oktreotid 0,1</t>
  </si>
  <si>
    <t>SANDOSTATIN</t>
  </si>
  <si>
    <t>0,1 mg</t>
  </si>
  <si>
    <t>metilprednizolon, 40 mg suspenzija</t>
  </si>
  <si>
    <t>LEMOD DEPO</t>
  </si>
  <si>
    <t>metilprednizolon, 125 mg</t>
  </si>
  <si>
    <t xml:space="preserve">LEMOD SOLU </t>
  </si>
  <si>
    <t>125 mg</t>
  </si>
  <si>
    <t>metilprednizolon, 500 mg</t>
  </si>
  <si>
    <t>500 mg</t>
  </si>
  <si>
    <t>piperacilin, tazobaktam</t>
  </si>
  <si>
    <t>PIPTAZ-TAZOCIN</t>
  </si>
  <si>
    <t>PharmaSwiss d.o.o. - Wyeth Lederle S.P.A.</t>
  </si>
  <si>
    <t>4000 mg+500 mg</t>
  </si>
  <si>
    <t>ceftriakson</t>
  </si>
  <si>
    <t>LONGACEF-CEFTRIAKSON MIP-CEFTRIAKSON-CEFTRIAKSON PHARMANOVA-AZARAN</t>
  </si>
  <si>
    <t>Galenika a.d.-Chephasaar Chem. Pharm-Zdravlje a.d-Pharmanova d.o.o-Hemofarm a.d.-</t>
  </si>
  <si>
    <t>klindamicin 300 mg</t>
  </si>
  <si>
    <t>KLINDAMICIN</t>
  </si>
  <si>
    <t>300 mg</t>
  </si>
  <si>
    <t>gentamicin, 20 mg</t>
  </si>
  <si>
    <t>GENTAMICIN</t>
  </si>
  <si>
    <t>Zdravlje a.d</t>
  </si>
  <si>
    <t>gentamicin, 40 mg</t>
  </si>
  <si>
    <t>levofloksacin</t>
  </si>
  <si>
    <t xml:space="preserve">LEVOMAX </t>
  </si>
  <si>
    <t>500 mg/100 ml</t>
  </si>
  <si>
    <t>kesa</t>
  </si>
  <si>
    <t>linezolid 600 mg</t>
  </si>
  <si>
    <t>ZENIX</t>
  </si>
  <si>
    <t>600 mg</t>
  </si>
  <si>
    <t>boca/kesa</t>
  </si>
  <si>
    <t>linezolid, tableta</t>
  </si>
  <si>
    <t>tableta</t>
  </si>
  <si>
    <t>palivizumab</t>
  </si>
  <si>
    <t>SYNAGIS</t>
  </si>
  <si>
    <t>Abbott S.R.L</t>
  </si>
  <si>
    <t>ciklofosfamid 500 mg</t>
  </si>
  <si>
    <t xml:space="preserve">ENDOXAN </t>
  </si>
  <si>
    <t>Baxter Oncology GmbH</t>
  </si>
  <si>
    <t xml:space="preserve">500 mg </t>
  </si>
  <si>
    <t>ciklofosfamid 1000 mg</t>
  </si>
  <si>
    <t>ifosfamid</t>
  </si>
  <si>
    <t>HOLOXAN</t>
  </si>
  <si>
    <t xml:space="preserve">cisplatin </t>
  </si>
  <si>
    <t>SINPLATIN</t>
  </si>
  <si>
    <t>S.C. Sindan-Pharma S.R.L.</t>
  </si>
  <si>
    <t>oksaliplatin</t>
  </si>
  <si>
    <t>SINOXAL</t>
  </si>
  <si>
    <t>Actavis Italy S.p.a.; S.C.Sindan-Pharma S.R.L.</t>
  </si>
  <si>
    <t>100 mg</t>
  </si>
  <si>
    <t xml:space="preserve">irinotekan </t>
  </si>
  <si>
    <t xml:space="preserve">IRINOTESIN </t>
  </si>
  <si>
    <t>mg</t>
  </si>
  <si>
    <t>40mg i/ili 100mg i/ili 300mg i/ili 500mg</t>
  </si>
  <si>
    <t>leuprorelin, 3,75 mg</t>
  </si>
  <si>
    <t>LUPRON</t>
  </si>
  <si>
    <t>Abbott Laboratories S.A.</t>
  </si>
  <si>
    <t>3,75 mg</t>
  </si>
  <si>
    <t>injekcioni špric</t>
  </si>
  <si>
    <t>leuprorelin, 11,25 mg</t>
  </si>
  <si>
    <t>11,25 mg</t>
  </si>
  <si>
    <t>goserelin, 3,6 mg</t>
  </si>
  <si>
    <t xml:space="preserve">ZOLADEX </t>
  </si>
  <si>
    <t>AstraZeneca UK Limited</t>
  </si>
  <si>
    <t>3,6 mg</t>
  </si>
  <si>
    <t>goserelin, 10,8 mg</t>
  </si>
  <si>
    <t>ZOLADEX LAR</t>
  </si>
  <si>
    <t>10,8 mg</t>
  </si>
  <si>
    <t>triptorelin 3,75 mg</t>
  </si>
  <si>
    <t>DIPHERELIN</t>
  </si>
  <si>
    <t>PharmaSwiss d.o.o./Ipsen Pharma Biotech</t>
  </si>
  <si>
    <t>triptorelin, 11,25 mg</t>
  </si>
  <si>
    <t>triptorelin, 22,5 mg</t>
  </si>
  <si>
    <t>22,5 mg</t>
  </si>
  <si>
    <t>diklofenak</t>
  </si>
  <si>
    <t>DIKLOFEN-DIKLOFENAK</t>
  </si>
  <si>
    <t>Galenika a.d.-Hemofarm a.d.</t>
  </si>
  <si>
    <t>75 mg/3 ml</t>
  </si>
  <si>
    <t>ketorolak</t>
  </si>
  <si>
    <t>ZODOL</t>
  </si>
  <si>
    <t xml:space="preserve"> Hemofarm a.d. u saradnji sa F.Hoffmann- La Roche, Švajcarska</t>
  </si>
  <si>
    <t>30 mg</t>
  </si>
  <si>
    <t>sevofluran</t>
  </si>
  <si>
    <t>SEVORANE</t>
  </si>
  <si>
    <t>Aesica Queenborough Ltd.</t>
  </si>
  <si>
    <t>kalcijum folinat 50 mg</t>
  </si>
  <si>
    <t>LEUCOVORIN Kalcijum</t>
  </si>
  <si>
    <t>Pfizer (Perth) PTY. Ltd.</t>
  </si>
  <si>
    <t>ampula/bočica</t>
  </si>
  <si>
    <t>voda za injekcije</t>
  </si>
  <si>
    <t>VODA ZA INJEKCIJE</t>
  </si>
  <si>
    <t>Galenika a.d.</t>
  </si>
  <si>
    <t>5 ml</t>
  </si>
  <si>
    <t>gadoksetinska kiselina</t>
  </si>
  <si>
    <t>PRIMOVIST</t>
  </si>
  <si>
    <t>Bayer Schering Pharma AG</t>
  </si>
  <si>
    <t>0,25mmol/ml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</si>
</sst>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36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 wrapText="1"/>
    </xf>
    <xf numFmtId="3" fontId="2" fillId="0" borderId="12" xfId="55" applyNumberFormat="1" applyFont="1" applyFill="1" applyBorder="1" applyAlignment="1">
      <alignment horizontal="center" vertical="center" wrapText="1"/>
      <protection/>
    </xf>
    <xf numFmtId="1" fontId="2" fillId="0" borderId="12" xfId="55" applyNumberFormat="1" applyFont="1" applyFill="1" applyBorder="1" applyAlignment="1">
      <alignment horizontal="center" vertical="center" wrapText="1"/>
      <protection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4" fontId="36" fillId="0" borderId="17" xfId="0" applyNumberFormat="1" applyFont="1" applyBorder="1" applyAlignment="1">
      <alignment horizontal="center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33" borderId="10" xfId="0" applyNumberFormat="1" applyFont="1" applyFill="1" applyBorder="1" applyAlignment="1">
      <alignment horizontal="center" vertical="center"/>
    </xf>
    <xf numFmtId="4" fontId="36" fillId="33" borderId="19" xfId="0" applyNumberFormat="1" applyFont="1" applyFill="1" applyBorder="1" applyAlignment="1">
      <alignment horizontal="center" vertical="center"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4" fontId="2" fillId="0" borderId="11" xfId="55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right" vertical="center" wrapText="1"/>
    </xf>
    <xf numFmtId="0" fontId="36" fillId="33" borderId="11" xfId="0" applyFont="1" applyFill="1" applyBorder="1" applyAlignment="1">
      <alignment horizontal="right" vertical="center" wrapText="1"/>
    </xf>
    <xf numFmtId="0" fontId="36" fillId="33" borderId="21" xfId="0" applyFont="1" applyFill="1" applyBorder="1" applyAlignment="1">
      <alignment horizontal="right" vertical="center" wrapText="1"/>
    </xf>
    <xf numFmtId="0" fontId="36" fillId="33" borderId="22" xfId="0" applyFont="1" applyFill="1" applyBorder="1" applyAlignment="1">
      <alignment horizontal="right" vertical="center" wrapText="1"/>
    </xf>
    <xf numFmtId="0" fontId="0" fillId="33" borderId="23" xfId="0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" fontId="2" fillId="0" borderId="12" xfId="55" applyNumberFormat="1" applyFont="1" applyFill="1" applyBorder="1" applyAlignment="1">
      <alignment horizontal="center" vertical="center" wrapText="1"/>
      <protection/>
    </xf>
    <xf numFmtId="4" fontId="2" fillId="0" borderId="11" xfId="55" applyNumberFormat="1" applyFont="1" applyFill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I57" sqref="I57"/>
    </sheetView>
  </sheetViews>
  <sheetFormatPr defaultColWidth="9.140625" defaultRowHeight="12.75"/>
  <cols>
    <col min="1" max="1" width="8.140625" style="0" customWidth="1"/>
    <col min="2" max="2" width="21.8515625" style="0" customWidth="1"/>
    <col min="3" max="3" width="21.57421875" style="0" customWidth="1"/>
    <col min="4" max="4" width="17.140625" style="0" customWidth="1"/>
    <col min="5" max="5" width="15.57421875" style="0" customWidth="1"/>
    <col min="6" max="6" width="12.28125" style="0" customWidth="1"/>
    <col min="7" max="7" width="10.421875" style="0" customWidth="1"/>
    <col min="8" max="8" width="15.140625" style="0" customWidth="1"/>
    <col min="9" max="9" width="17.7109375" style="0" customWidth="1"/>
  </cols>
  <sheetData>
    <row r="1" spans="1:9" ht="12.75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ht="13.5" thickBot="1"/>
    <row r="3" spans="1:9" ht="36.75" customHeight="1" thickTop="1">
      <c r="A3" s="7" t="s">
        <v>0</v>
      </c>
      <c r="B3" s="8" t="s">
        <v>1</v>
      </c>
      <c r="C3" s="8" t="s">
        <v>7</v>
      </c>
      <c r="D3" s="9" t="s">
        <v>9</v>
      </c>
      <c r="E3" s="11" t="s">
        <v>10</v>
      </c>
      <c r="F3" s="11" t="s">
        <v>11</v>
      </c>
      <c r="G3" s="8" t="s">
        <v>2</v>
      </c>
      <c r="H3" s="8" t="s">
        <v>3</v>
      </c>
      <c r="I3" s="10" t="s">
        <v>4</v>
      </c>
    </row>
    <row r="4" spans="1:9" ht="18.75" customHeight="1">
      <c r="A4" s="6">
        <v>3</v>
      </c>
      <c r="B4" s="2" t="s">
        <v>19</v>
      </c>
      <c r="C4" s="2" t="s">
        <v>20</v>
      </c>
      <c r="D4" s="18" t="s">
        <v>21</v>
      </c>
      <c r="E4" s="2" t="s">
        <v>22</v>
      </c>
      <c r="F4" s="2" t="s">
        <v>13</v>
      </c>
      <c r="G4" s="20"/>
      <c r="H4" s="4">
        <v>117.3</v>
      </c>
      <c r="I4" s="1">
        <f>G4*H4</f>
        <v>0</v>
      </c>
    </row>
    <row r="5" spans="1:9" ht="19.5" customHeight="1">
      <c r="A5" s="6">
        <v>4</v>
      </c>
      <c r="B5" s="17" t="s">
        <v>23</v>
      </c>
      <c r="C5" s="17" t="s">
        <v>24</v>
      </c>
      <c r="D5" s="17" t="s">
        <v>25</v>
      </c>
      <c r="E5" s="17" t="s">
        <v>22</v>
      </c>
      <c r="F5" s="17" t="s">
        <v>13</v>
      </c>
      <c r="G5" s="20"/>
      <c r="H5" s="4">
        <v>506.18</v>
      </c>
      <c r="I5" s="1">
        <f aca="true" t="shared" si="0" ref="I5:I10">G5*H5</f>
        <v>0</v>
      </c>
    </row>
    <row r="6" spans="1:9" ht="24">
      <c r="A6" s="5">
        <v>35</v>
      </c>
      <c r="B6" s="2" t="s">
        <v>26</v>
      </c>
      <c r="C6" s="2" t="s">
        <v>27</v>
      </c>
      <c r="D6" s="2" t="s">
        <v>28</v>
      </c>
      <c r="E6" s="2" t="s">
        <v>29</v>
      </c>
      <c r="F6" s="2" t="s">
        <v>30</v>
      </c>
      <c r="G6" s="20"/>
      <c r="H6" s="4">
        <v>503.41</v>
      </c>
      <c r="I6" s="1">
        <f t="shared" si="0"/>
        <v>0</v>
      </c>
    </row>
    <row r="7" spans="1:9" ht="24">
      <c r="A7" s="6">
        <v>36</v>
      </c>
      <c r="B7" s="3" t="s">
        <v>31</v>
      </c>
      <c r="C7" s="3" t="s">
        <v>32</v>
      </c>
      <c r="D7" s="3" t="s">
        <v>28</v>
      </c>
      <c r="E7" s="3" t="s">
        <v>29</v>
      </c>
      <c r="F7" s="3" t="s">
        <v>30</v>
      </c>
      <c r="G7" s="20"/>
      <c r="H7" s="4">
        <v>645.5</v>
      </c>
      <c r="I7" s="1">
        <f t="shared" si="0"/>
        <v>0</v>
      </c>
    </row>
    <row r="8" spans="1:9" ht="21" customHeight="1">
      <c r="A8" s="5">
        <v>41</v>
      </c>
      <c r="B8" s="2" t="s">
        <v>33</v>
      </c>
      <c r="C8" s="2" t="s">
        <v>34</v>
      </c>
      <c r="D8" s="2" t="s">
        <v>35</v>
      </c>
      <c r="E8" s="2" t="s">
        <v>29</v>
      </c>
      <c r="F8" s="2" t="s">
        <v>36</v>
      </c>
      <c r="G8" s="21"/>
      <c r="H8" s="4">
        <v>515.57</v>
      </c>
      <c r="I8" s="1">
        <f t="shared" si="0"/>
        <v>0</v>
      </c>
    </row>
    <row r="9" spans="1:9" ht="37.5" customHeight="1">
      <c r="A9" s="5">
        <v>46</v>
      </c>
      <c r="B9" s="2" t="s">
        <v>37</v>
      </c>
      <c r="C9" s="2" t="s">
        <v>38</v>
      </c>
      <c r="D9" s="2" t="s">
        <v>39</v>
      </c>
      <c r="E9" s="2" t="s">
        <v>29</v>
      </c>
      <c r="F9" s="2" t="s">
        <v>36</v>
      </c>
      <c r="G9" s="21"/>
      <c r="H9" s="4">
        <v>63.99</v>
      </c>
      <c r="I9" s="1">
        <f t="shared" si="0"/>
        <v>0</v>
      </c>
    </row>
    <row r="10" spans="1:9" ht="37.5" customHeight="1">
      <c r="A10" s="5">
        <v>47</v>
      </c>
      <c r="B10" s="2" t="s">
        <v>40</v>
      </c>
      <c r="C10" s="2" t="s">
        <v>41</v>
      </c>
      <c r="D10" s="2" t="s">
        <v>42</v>
      </c>
      <c r="E10" s="2" t="s">
        <v>29</v>
      </c>
      <c r="F10" s="2" t="s">
        <v>36</v>
      </c>
      <c r="G10" s="21"/>
      <c r="H10" s="4">
        <v>79.43</v>
      </c>
      <c r="I10" s="12">
        <f t="shared" si="0"/>
        <v>0</v>
      </c>
    </row>
    <row r="11" spans="1:9" ht="48.75" customHeight="1">
      <c r="A11" s="5">
        <v>51</v>
      </c>
      <c r="B11" s="2" t="s">
        <v>43</v>
      </c>
      <c r="C11" s="2" t="s">
        <v>44</v>
      </c>
      <c r="D11" s="2" t="s">
        <v>42</v>
      </c>
      <c r="E11" s="2" t="s">
        <v>29</v>
      </c>
      <c r="F11" s="2" t="s">
        <v>36</v>
      </c>
      <c r="G11" s="20"/>
      <c r="H11" s="4">
        <v>75.28</v>
      </c>
      <c r="I11" s="1">
        <f>G11*H11</f>
        <v>0</v>
      </c>
    </row>
    <row r="12" spans="1:9" ht="36.75" customHeight="1">
      <c r="A12" s="5">
        <v>52</v>
      </c>
      <c r="B12" s="2" t="s">
        <v>45</v>
      </c>
      <c r="C12" s="2" t="s">
        <v>46</v>
      </c>
      <c r="D12" s="2" t="s">
        <v>42</v>
      </c>
      <c r="E12" s="2" t="s">
        <v>29</v>
      </c>
      <c r="F12" s="2" t="s">
        <v>36</v>
      </c>
      <c r="G12" s="20"/>
      <c r="H12" s="4">
        <v>82.5</v>
      </c>
      <c r="I12" s="1">
        <f aca="true" t="shared" si="1" ref="I12:I17">G12*H12</f>
        <v>0</v>
      </c>
    </row>
    <row r="13" spans="1:9" ht="23.25" customHeight="1">
      <c r="A13" s="5">
        <v>53</v>
      </c>
      <c r="B13" s="2" t="s">
        <v>47</v>
      </c>
      <c r="C13" s="2" t="s">
        <v>48</v>
      </c>
      <c r="D13" s="2" t="s">
        <v>35</v>
      </c>
      <c r="E13" s="2" t="s">
        <v>29</v>
      </c>
      <c r="F13" s="2" t="s">
        <v>36</v>
      </c>
      <c r="G13" s="20"/>
      <c r="H13" s="4">
        <v>141.98</v>
      </c>
      <c r="I13" s="1">
        <f t="shared" si="1"/>
        <v>0</v>
      </c>
    </row>
    <row r="14" spans="1:9" ht="22.5" customHeight="1">
      <c r="A14" s="5">
        <v>54</v>
      </c>
      <c r="B14" s="16" t="s">
        <v>49</v>
      </c>
      <c r="C14" s="16" t="s">
        <v>50</v>
      </c>
      <c r="D14" s="16" t="s">
        <v>35</v>
      </c>
      <c r="E14" s="2" t="s">
        <v>51</v>
      </c>
      <c r="F14" s="2" t="s">
        <v>36</v>
      </c>
      <c r="G14" s="20"/>
      <c r="H14" s="4">
        <v>140.44</v>
      </c>
      <c r="I14" s="1">
        <f t="shared" si="1"/>
        <v>0</v>
      </c>
    </row>
    <row r="15" spans="1:9" ht="38.25" customHeight="1">
      <c r="A15" s="5">
        <v>56</v>
      </c>
      <c r="B15" s="2" t="s">
        <v>52</v>
      </c>
      <c r="C15" s="2" t="s">
        <v>53</v>
      </c>
      <c r="D15" s="2" t="s">
        <v>42</v>
      </c>
      <c r="E15" s="2" t="s">
        <v>29</v>
      </c>
      <c r="F15" s="2" t="s">
        <v>36</v>
      </c>
      <c r="G15" s="21"/>
      <c r="H15" s="4">
        <v>68.56</v>
      </c>
      <c r="I15" s="1">
        <f t="shared" si="1"/>
        <v>0</v>
      </c>
    </row>
    <row r="16" spans="1:9" ht="24" customHeight="1">
      <c r="A16" s="5">
        <v>60</v>
      </c>
      <c r="B16" s="2" t="s">
        <v>54</v>
      </c>
      <c r="C16" s="2" t="s">
        <v>55</v>
      </c>
      <c r="D16" s="2" t="s">
        <v>28</v>
      </c>
      <c r="E16" s="2" t="s">
        <v>29</v>
      </c>
      <c r="F16" s="2" t="s">
        <v>36</v>
      </c>
      <c r="G16" s="21"/>
      <c r="H16" s="4">
        <v>376.84</v>
      </c>
      <c r="I16" s="1">
        <f t="shared" si="1"/>
        <v>0</v>
      </c>
    </row>
    <row r="17" spans="1:9" ht="24">
      <c r="A17" s="5">
        <v>61</v>
      </c>
      <c r="B17" s="2" t="s">
        <v>56</v>
      </c>
      <c r="C17" s="2" t="s">
        <v>55</v>
      </c>
      <c r="D17" s="2" t="s">
        <v>28</v>
      </c>
      <c r="E17" s="2" t="s">
        <v>57</v>
      </c>
      <c r="F17" s="2" t="s">
        <v>58</v>
      </c>
      <c r="G17" s="21"/>
      <c r="H17" s="4">
        <v>596.19</v>
      </c>
      <c r="I17" s="12">
        <f t="shared" si="1"/>
        <v>0</v>
      </c>
    </row>
    <row r="18" spans="1:9" ht="24">
      <c r="A18" s="5">
        <v>62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13</v>
      </c>
      <c r="G18" s="20"/>
      <c r="H18" s="4">
        <v>49743</v>
      </c>
      <c r="I18" s="1">
        <f>G18*H18</f>
        <v>0</v>
      </c>
    </row>
    <row r="19" spans="1:9" ht="24">
      <c r="A19" s="5">
        <v>63</v>
      </c>
      <c r="B19" s="2" t="s">
        <v>63</v>
      </c>
      <c r="C19" s="2" t="s">
        <v>60</v>
      </c>
      <c r="D19" s="2" t="s">
        <v>61</v>
      </c>
      <c r="E19" s="2" t="s">
        <v>64</v>
      </c>
      <c r="F19" s="2" t="s">
        <v>13</v>
      </c>
      <c r="G19" s="20"/>
      <c r="H19" s="4">
        <v>85742.39</v>
      </c>
      <c r="I19" s="1">
        <f aca="true" t="shared" si="2" ref="I19:I24">G19*H19</f>
        <v>0</v>
      </c>
    </row>
    <row r="20" spans="1:9" ht="23.25" customHeight="1">
      <c r="A20" s="5">
        <v>65</v>
      </c>
      <c r="B20" s="2" t="s">
        <v>65</v>
      </c>
      <c r="C20" s="2" t="s">
        <v>66</v>
      </c>
      <c r="D20" s="2" t="s">
        <v>61</v>
      </c>
      <c r="E20" s="2" t="s">
        <v>67</v>
      </c>
      <c r="F20" s="2" t="s">
        <v>17</v>
      </c>
      <c r="G20" s="20"/>
      <c r="H20" s="4">
        <v>688.1</v>
      </c>
      <c r="I20" s="1">
        <f t="shared" si="2"/>
        <v>0</v>
      </c>
    </row>
    <row r="21" spans="1:9" ht="24">
      <c r="A21" s="5">
        <v>69</v>
      </c>
      <c r="B21" s="2" t="s">
        <v>68</v>
      </c>
      <c r="C21" s="2" t="s">
        <v>69</v>
      </c>
      <c r="D21" s="2" t="s">
        <v>28</v>
      </c>
      <c r="E21" s="2" t="s">
        <v>22</v>
      </c>
      <c r="F21" s="2" t="s">
        <v>13</v>
      </c>
      <c r="G21" s="20"/>
      <c r="H21" s="4">
        <v>103.08</v>
      </c>
      <c r="I21" s="1">
        <f t="shared" si="2"/>
        <v>0</v>
      </c>
    </row>
    <row r="22" spans="1:9" ht="21.75" customHeight="1">
      <c r="A22" s="5">
        <v>70</v>
      </c>
      <c r="B22" s="2" t="s">
        <v>70</v>
      </c>
      <c r="C22" s="2" t="s">
        <v>71</v>
      </c>
      <c r="D22" s="2" t="s">
        <v>28</v>
      </c>
      <c r="E22" s="2" t="s">
        <v>72</v>
      </c>
      <c r="F22" s="2" t="s">
        <v>13</v>
      </c>
      <c r="G22" s="21"/>
      <c r="H22" s="4">
        <v>177.19</v>
      </c>
      <c r="I22" s="1">
        <f t="shared" si="2"/>
        <v>0</v>
      </c>
    </row>
    <row r="23" spans="1:9" ht="24" customHeight="1">
      <c r="A23" s="5">
        <v>71</v>
      </c>
      <c r="B23" s="2" t="s">
        <v>73</v>
      </c>
      <c r="C23" s="2" t="s">
        <v>71</v>
      </c>
      <c r="D23" s="2" t="s">
        <v>28</v>
      </c>
      <c r="E23" s="2" t="s">
        <v>74</v>
      </c>
      <c r="F23" s="2" t="s">
        <v>13</v>
      </c>
      <c r="G23" s="21"/>
      <c r="H23" s="4">
        <v>585.06</v>
      </c>
      <c r="I23" s="1">
        <f t="shared" si="2"/>
        <v>0</v>
      </c>
    </row>
    <row r="24" spans="1:9" ht="36">
      <c r="A24" s="5">
        <v>73</v>
      </c>
      <c r="B24" s="2" t="s">
        <v>75</v>
      </c>
      <c r="C24" s="2" t="s">
        <v>76</v>
      </c>
      <c r="D24" s="2" t="s">
        <v>77</v>
      </c>
      <c r="E24" s="2" t="s">
        <v>78</v>
      </c>
      <c r="F24" s="2" t="s">
        <v>13</v>
      </c>
      <c r="G24" s="21"/>
      <c r="H24" s="4">
        <v>282.83</v>
      </c>
      <c r="I24" s="12">
        <f t="shared" si="2"/>
        <v>0</v>
      </c>
    </row>
    <row r="25" spans="1:9" ht="60">
      <c r="A25" s="5">
        <v>80</v>
      </c>
      <c r="B25" s="2" t="s">
        <v>79</v>
      </c>
      <c r="C25" s="2" t="s">
        <v>80</v>
      </c>
      <c r="D25" s="18" t="s">
        <v>81</v>
      </c>
      <c r="E25" s="2" t="s">
        <v>12</v>
      </c>
      <c r="F25" s="2" t="s">
        <v>13</v>
      </c>
      <c r="G25" s="20"/>
      <c r="H25" s="4">
        <v>55.57</v>
      </c>
      <c r="I25" s="1">
        <f>G25*H25</f>
        <v>0</v>
      </c>
    </row>
    <row r="26" spans="1:9" ht="19.5" customHeight="1">
      <c r="A26" s="5">
        <v>87</v>
      </c>
      <c r="B26" s="2" t="s">
        <v>82</v>
      </c>
      <c r="C26" s="2" t="s">
        <v>83</v>
      </c>
      <c r="D26" s="2" t="s">
        <v>28</v>
      </c>
      <c r="E26" s="2" t="s">
        <v>84</v>
      </c>
      <c r="F26" s="2" t="s">
        <v>17</v>
      </c>
      <c r="G26" s="20"/>
      <c r="H26" s="4">
        <v>115.6</v>
      </c>
      <c r="I26" s="1">
        <f aca="true" t="shared" si="3" ref="I26:I31">G26*H26</f>
        <v>0</v>
      </c>
    </row>
    <row r="27" spans="1:9" ht="19.5" customHeight="1">
      <c r="A27" s="5">
        <v>89</v>
      </c>
      <c r="B27" s="2" t="s">
        <v>85</v>
      </c>
      <c r="C27" s="2" t="s">
        <v>86</v>
      </c>
      <c r="D27" s="2" t="s">
        <v>87</v>
      </c>
      <c r="E27" s="2" t="s">
        <v>64</v>
      </c>
      <c r="F27" s="2" t="s">
        <v>17</v>
      </c>
      <c r="G27" s="20"/>
      <c r="H27" s="4">
        <v>31.51</v>
      </c>
      <c r="I27" s="1">
        <f t="shared" si="3"/>
        <v>0</v>
      </c>
    </row>
    <row r="28" spans="1:9" ht="21.75" customHeight="1">
      <c r="A28" s="5">
        <v>90</v>
      </c>
      <c r="B28" s="2" t="s">
        <v>88</v>
      </c>
      <c r="C28" s="2" t="s">
        <v>86</v>
      </c>
      <c r="D28" s="2" t="s">
        <v>87</v>
      </c>
      <c r="E28" s="2" t="s">
        <v>22</v>
      </c>
      <c r="F28" s="2" t="s">
        <v>17</v>
      </c>
      <c r="G28" s="20"/>
      <c r="H28" s="4">
        <v>38.96</v>
      </c>
      <c r="I28" s="1">
        <f t="shared" si="3"/>
        <v>0</v>
      </c>
    </row>
    <row r="29" spans="1:9" ht="19.5" customHeight="1">
      <c r="A29" s="6">
        <v>96</v>
      </c>
      <c r="B29" s="3" t="s">
        <v>89</v>
      </c>
      <c r="C29" s="3" t="s">
        <v>90</v>
      </c>
      <c r="D29" s="3" t="s">
        <v>16</v>
      </c>
      <c r="E29" s="3" t="s">
        <v>91</v>
      </c>
      <c r="F29" s="3" t="s">
        <v>92</v>
      </c>
      <c r="G29" s="21"/>
      <c r="H29" s="4">
        <v>1219.07</v>
      </c>
      <c r="I29" s="1">
        <f t="shared" si="3"/>
        <v>0</v>
      </c>
    </row>
    <row r="30" spans="1:9" ht="18" customHeight="1">
      <c r="A30" s="6">
        <v>105</v>
      </c>
      <c r="B30" s="3" t="s">
        <v>93</v>
      </c>
      <c r="C30" s="3" t="s">
        <v>94</v>
      </c>
      <c r="D30" s="3" t="s">
        <v>28</v>
      </c>
      <c r="E30" s="3" t="s">
        <v>95</v>
      </c>
      <c r="F30" s="3" t="s">
        <v>96</v>
      </c>
      <c r="G30" s="21"/>
      <c r="H30" s="4">
        <v>1824.91</v>
      </c>
      <c r="I30" s="1">
        <f t="shared" si="3"/>
        <v>0</v>
      </c>
    </row>
    <row r="31" spans="1:9" ht="20.25" customHeight="1">
      <c r="A31" s="6">
        <v>106</v>
      </c>
      <c r="B31" s="3" t="s">
        <v>97</v>
      </c>
      <c r="C31" s="3" t="s">
        <v>94</v>
      </c>
      <c r="D31" s="3" t="s">
        <v>28</v>
      </c>
      <c r="E31" s="3" t="s">
        <v>95</v>
      </c>
      <c r="F31" s="3" t="s">
        <v>98</v>
      </c>
      <c r="G31" s="21"/>
      <c r="H31" s="4">
        <v>3184.73</v>
      </c>
      <c r="I31" s="12">
        <f t="shared" si="3"/>
        <v>0</v>
      </c>
    </row>
    <row r="32" spans="1:9" ht="21.75" customHeight="1">
      <c r="A32" s="6">
        <v>120</v>
      </c>
      <c r="B32" s="3" t="s">
        <v>99</v>
      </c>
      <c r="C32" s="3" t="s">
        <v>100</v>
      </c>
      <c r="D32" s="3" t="s">
        <v>101</v>
      </c>
      <c r="E32" s="3" t="s">
        <v>14</v>
      </c>
      <c r="F32" s="3" t="s">
        <v>13</v>
      </c>
      <c r="G32" s="20"/>
      <c r="H32" s="4">
        <v>57478</v>
      </c>
      <c r="I32" s="1">
        <f>G32*H32</f>
        <v>0</v>
      </c>
    </row>
    <row r="33" spans="1:9" ht="24">
      <c r="A33" s="6">
        <v>121</v>
      </c>
      <c r="B33" s="3" t="s">
        <v>102</v>
      </c>
      <c r="C33" s="3" t="s">
        <v>103</v>
      </c>
      <c r="D33" s="3" t="s">
        <v>104</v>
      </c>
      <c r="E33" s="3" t="s">
        <v>105</v>
      </c>
      <c r="F33" s="3" t="s">
        <v>13</v>
      </c>
      <c r="G33" s="20"/>
      <c r="H33" s="4">
        <v>370.3</v>
      </c>
      <c r="I33" s="1">
        <f aca="true" t="shared" si="4" ref="I33:I41">G33*H33</f>
        <v>0</v>
      </c>
    </row>
    <row r="34" spans="1:9" ht="23.25" customHeight="1">
      <c r="A34" s="6">
        <v>122</v>
      </c>
      <c r="B34" s="3" t="s">
        <v>106</v>
      </c>
      <c r="C34" s="3" t="s">
        <v>103</v>
      </c>
      <c r="D34" s="3" t="s">
        <v>104</v>
      </c>
      <c r="E34" s="3" t="s">
        <v>12</v>
      </c>
      <c r="F34" s="3" t="s">
        <v>13</v>
      </c>
      <c r="G34" s="20"/>
      <c r="H34" s="4">
        <v>694.9</v>
      </c>
      <c r="I34" s="1">
        <f t="shared" si="4"/>
        <v>0</v>
      </c>
    </row>
    <row r="35" spans="1:9" ht="24">
      <c r="A35" s="6">
        <v>123</v>
      </c>
      <c r="B35" s="3" t="s">
        <v>107</v>
      </c>
      <c r="C35" s="3" t="s">
        <v>108</v>
      </c>
      <c r="D35" s="3" t="s">
        <v>104</v>
      </c>
      <c r="E35" s="3" t="s">
        <v>12</v>
      </c>
      <c r="F35" s="3" t="s">
        <v>13</v>
      </c>
      <c r="G35" s="20"/>
      <c r="H35" s="4">
        <v>2157.1</v>
      </c>
      <c r="I35" s="1">
        <f t="shared" si="4"/>
        <v>0</v>
      </c>
    </row>
    <row r="36" spans="1:9" ht="24">
      <c r="A36" s="30">
        <v>140</v>
      </c>
      <c r="B36" s="31" t="s">
        <v>109</v>
      </c>
      <c r="C36" s="19" t="s">
        <v>110</v>
      </c>
      <c r="D36" s="19" t="s">
        <v>111</v>
      </c>
      <c r="E36" s="2" t="s">
        <v>62</v>
      </c>
      <c r="F36" s="2" t="s">
        <v>13</v>
      </c>
      <c r="G36" s="21"/>
      <c r="H36" s="4">
        <v>287.68</v>
      </c>
      <c r="I36" s="1">
        <f t="shared" si="4"/>
        <v>0</v>
      </c>
    </row>
    <row r="37" spans="1:9" ht="24">
      <c r="A37" s="30"/>
      <c r="B37" s="31"/>
      <c r="C37" s="19" t="s">
        <v>110</v>
      </c>
      <c r="D37" s="19" t="s">
        <v>111</v>
      </c>
      <c r="E37" s="2" t="s">
        <v>14</v>
      </c>
      <c r="F37" s="2" t="s">
        <v>13</v>
      </c>
      <c r="G37" s="21"/>
      <c r="H37" s="4">
        <v>914.18</v>
      </c>
      <c r="I37" s="1">
        <f t="shared" si="4"/>
        <v>0</v>
      </c>
    </row>
    <row r="38" spans="1:9" ht="36">
      <c r="A38" s="30">
        <v>142</v>
      </c>
      <c r="B38" s="31" t="s">
        <v>112</v>
      </c>
      <c r="C38" s="19" t="s">
        <v>113</v>
      </c>
      <c r="D38" s="19" t="s">
        <v>114</v>
      </c>
      <c r="E38" s="2" t="s">
        <v>14</v>
      </c>
      <c r="F38" s="2" t="s">
        <v>13</v>
      </c>
      <c r="G38" s="21"/>
      <c r="H38" s="4">
        <v>825.92</v>
      </c>
      <c r="I38" s="1">
        <f t="shared" si="4"/>
        <v>0</v>
      </c>
    </row>
    <row r="39" spans="1:9" ht="36">
      <c r="A39" s="30"/>
      <c r="B39" s="31"/>
      <c r="C39" s="19" t="s">
        <v>113</v>
      </c>
      <c r="D39" s="19" t="s">
        <v>114</v>
      </c>
      <c r="E39" s="2" t="s">
        <v>115</v>
      </c>
      <c r="F39" s="2" t="s">
        <v>13</v>
      </c>
      <c r="G39" s="21"/>
      <c r="H39" s="4">
        <v>1381.64</v>
      </c>
      <c r="I39" s="1">
        <f t="shared" si="4"/>
        <v>0</v>
      </c>
    </row>
    <row r="40" spans="1:9" ht="36">
      <c r="A40" s="30">
        <v>143</v>
      </c>
      <c r="B40" s="32" t="s">
        <v>116</v>
      </c>
      <c r="C40" s="3" t="s">
        <v>117</v>
      </c>
      <c r="D40" s="3" t="s">
        <v>114</v>
      </c>
      <c r="E40" s="2" t="s">
        <v>115</v>
      </c>
      <c r="F40" s="2" t="s">
        <v>118</v>
      </c>
      <c r="G40" s="21"/>
      <c r="H40" s="4">
        <v>15.7</v>
      </c>
      <c r="I40" s="1">
        <f t="shared" si="4"/>
        <v>0</v>
      </c>
    </row>
    <row r="41" spans="1:9" ht="36">
      <c r="A41" s="30"/>
      <c r="B41" s="32"/>
      <c r="C41" s="3" t="s">
        <v>117</v>
      </c>
      <c r="D41" s="3" t="s">
        <v>114</v>
      </c>
      <c r="E41" s="2" t="s">
        <v>119</v>
      </c>
      <c r="F41" s="2" t="s">
        <v>118</v>
      </c>
      <c r="G41" s="21"/>
      <c r="H41" s="4">
        <v>11.16</v>
      </c>
      <c r="I41" s="12">
        <f t="shared" si="4"/>
        <v>0</v>
      </c>
    </row>
    <row r="42" spans="1:9" ht="24">
      <c r="A42" s="5">
        <v>144</v>
      </c>
      <c r="B42" s="2" t="s">
        <v>120</v>
      </c>
      <c r="C42" s="2" t="s">
        <v>121</v>
      </c>
      <c r="D42" s="2" t="s">
        <v>122</v>
      </c>
      <c r="E42" s="2" t="s">
        <v>123</v>
      </c>
      <c r="F42" s="2" t="s">
        <v>124</v>
      </c>
      <c r="G42" s="20"/>
      <c r="H42" s="4">
        <v>9444.4</v>
      </c>
      <c r="I42" s="1">
        <f aca="true" t="shared" si="5" ref="I42:I54">G42*H42</f>
        <v>0</v>
      </c>
    </row>
    <row r="43" spans="1:9" ht="24">
      <c r="A43" s="5">
        <v>145</v>
      </c>
      <c r="B43" s="2" t="s">
        <v>125</v>
      </c>
      <c r="C43" s="2" t="s">
        <v>121</v>
      </c>
      <c r="D43" s="2" t="s">
        <v>122</v>
      </c>
      <c r="E43" s="2" t="s">
        <v>126</v>
      </c>
      <c r="F43" s="2" t="s">
        <v>124</v>
      </c>
      <c r="G43" s="20"/>
      <c r="H43" s="4">
        <v>28333.1</v>
      </c>
      <c r="I43" s="1">
        <f t="shared" si="5"/>
        <v>0</v>
      </c>
    </row>
    <row r="44" spans="1:9" ht="23.25" customHeight="1">
      <c r="A44" s="5">
        <v>146</v>
      </c>
      <c r="B44" s="2" t="s">
        <v>127</v>
      </c>
      <c r="C44" s="2" t="s">
        <v>128</v>
      </c>
      <c r="D44" s="2" t="s">
        <v>129</v>
      </c>
      <c r="E44" s="2" t="s">
        <v>130</v>
      </c>
      <c r="F44" s="2" t="s">
        <v>124</v>
      </c>
      <c r="G44" s="20"/>
      <c r="H44" s="4">
        <v>9714.79</v>
      </c>
      <c r="I44" s="1">
        <f t="shared" si="5"/>
        <v>0</v>
      </c>
    </row>
    <row r="45" spans="1:9" ht="24">
      <c r="A45" s="5">
        <v>147</v>
      </c>
      <c r="B45" s="2" t="s">
        <v>131</v>
      </c>
      <c r="C45" s="2" t="s">
        <v>132</v>
      </c>
      <c r="D45" s="2" t="s">
        <v>129</v>
      </c>
      <c r="E45" s="2" t="s">
        <v>133</v>
      </c>
      <c r="F45" s="2" t="s">
        <v>124</v>
      </c>
      <c r="G45" s="20"/>
      <c r="H45" s="4">
        <v>28643.88</v>
      </c>
      <c r="I45" s="1">
        <f t="shared" si="5"/>
        <v>0</v>
      </c>
    </row>
    <row r="46" spans="1:9" ht="36">
      <c r="A46" s="5">
        <v>148</v>
      </c>
      <c r="B46" s="2" t="s">
        <v>134</v>
      </c>
      <c r="C46" s="2" t="s">
        <v>135</v>
      </c>
      <c r="D46" s="2" t="s">
        <v>136</v>
      </c>
      <c r="E46" s="2" t="s">
        <v>123</v>
      </c>
      <c r="F46" s="2" t="s">
        <v>13</v>
      </c>
      <c r="G46" s="21"/>
      <c r="H46" s="4">
        <v>9337.24</v>
      </c>
      <c r="I46" s="1">
        <f t="shared" si="5"/>
        <v>0</v>
      </c>
    </row>
    <row r="47" spans="1:9" ht="36">
      <c r="A47" s="5">
        <v>149</v>
      </c>
      <c r="B47" s="2" t="s">
        <v>137</v>
      </c>
      <c r="C47" s="2" t="s">
        <v>135</v>
      </c>
      <c r="D47" s="2" t="s">
        <v>136</v>
      </c>
      <c r="E47" s="2" t="s">
        <v>126</v>
      </c>
      <c r="F47" s="2" t="s">
        <v>13</v>
      </c>
      <c r="G47" s="21"/>
      <c r="H47" s="4">
        <v>28011.44</v>
      </c>
      <c r="I47" s="1">
        <f t="shared" si="5"/>
        <v>0</v>
      </c>
    </row>
    <row r="48" spans="1:9" ht="36">
      <c r="A48" s="5">
        <v>150</v>
      </c>
      <c r="B48" s="2" t="s">
        <v>138</v>
      </c>
      <c r="C48" s="2" t="s">
        <v>135</v>
      </c>
      <c r="D48" s="2" t="s">
        <v>136</v>
      </c>
      <c r="E48" s="2" t="s">
        <v>139</v>
      </c>
      <c r="F48" s="2" t="s">
        <v>13</v>
      </c>
      <c r="G48" s="21"/>
      <c r="H48" s="4">
        <v>56022.88</v>
      </c>
      <c r="I48" s="12">
        <f t="shared" si="5"/>
        <v>0</v>
      </c>
    </row>
    <row r="49" spans="1:9" ht="24">
      <c r="A49" s="5">
        <v>156</v>
      </c>
      <c r="B49" s="2" t="s">
        <v>140</v>
      </c>
      <c r="C49" s="2" t="s">
        <v>141</v>
      </c>
      <c r="D49" s="2" t="s">
        <v>142</v>
      </c>
      <c r="E49" s="2" t="s">
        <v>143</v>
      </c>
      <c r="F49" s="2" t="s">
        <v>17</v>
      </c>
      <c r="G49" s="20"/>
      <c r="H49" s="4">
        <v>11.48</v>
      </c>
      <c r="I49" s="1">
        <f t="shared" si="5"/>
        <v>0</v>
      </c>
    </row>
    <row r="50" spans="1:9" ht="48">
      <c r="A50" s="5">
        <v>157</v>
      </c>
      <c r="B50" s="2" t="s">
        <v>144</v>
      </c>
      <c r="C50" s="2" t="s">
        <v>145</v>
      </c>
      <c r="D50" s="2" t="s">
        <v>146</v>
      </c>
      <c r="E50" s="2" t="s">
        <v>147</v>
      </c>
      <c r="F50" s="2" t="s">
        <v>17</v>
      </c>
      <c r="G50" s="20"/>
      <c r="H50" s="4">
        <v>47.02</v>
      </c>
      <c r="I50" s="1">
        <f t="shared" si="5"/>
        <v>0</v>
      </c>
    </row>
    <row r="51" spans="1:9" ht="24">
      <c r="A51" s="5">
        <v>161</v>
      </c>
      <c r="B51" s="2" t="s">
        <v>148</v>
      </c>
      <c r="C51" s="2" t="s">
        <v>149</v>
      </c>
      <c r="D51" s="2" t="s">
        <v>150</v>
      </c>
      <c r="E51" s="2" t="s">
        <v>51</v>
      </c>
      <c r="F51" s="2" t="s">
        <v>36</v>
      </c>
      <c r="G51" s="20"/>
      <c r="H51" s="4">
        <v>17106.9</v>
      </c>
      <c r="I51" s="1">
        <f t="shared" si="5"/>
        <v>0</v>
      </c>
    </row>
    <row r="52" spans="1:9" ht="24">
      <c r="A52" s="5">
        <v>173</v>
      </c>
      <c r="B52" s="2" t="s">
        <v>151</v>
      </c>
      <c r="C52" s="2" t="s">
        <v>152</v>
      </c>
      <c r="D52" s="2" t="s">
        <v>153</v>
      </c>
      <c r="E52" s="2" t="s">
        <v>14</v>
      </c>
      <c r="F52" s="2" t="s">
        <v>154</v>
      </c>
      <c r="G52" s="20"/>
      <c r="H52" s="3">
        <v>124.28</v>
      </c>
      <c r="I52" s="1">
        <f t="shared" si="5"/>
        <v>0</v>
      </c>
    </row>
    <row r="53" spans="1:9" ht="21" customHeight="1">
      <c r="A53" s="5">
        <v>174</v>
      </c>
      <c r="B53" s="2" t="s">
        <v>155</v>
      </c>
      <c r="C53" s="2" t="s">
        <v>156</v>
      </c>
      <c r="D53" s="2" t="s">
        <v>157</v>
      </c>
      <c r="E53" s="2" t="s">
        <v>158</v>
      </c>
      <c r="F53" s="2" t="s">
        <v>17</v>
      </c>
      <c r="G53" s="21"/>
      <c r="H53" s="4">
        <v>27.83</v>
      </c>
      <c r="I53" s="1">
        <f t="shared" si="5"/>
        <v>0</v>
      </c>
    </row>
    <row r="54" spans="1:9" ht="24.75" thickBot="1">
      <c r="A54" s="5">
        <v>183</v>
      </c>
      <c r="B54" s="2" t="s">
        <v>159</v>
      </c>
      <c r="C54" s="2" t="s">
        <v>160</v>
      </c>
      <c r="D54" s="2" t="s">
        <v>161</v>
      </c>
      <c r="E54" s="2" t="s">
        <v>162</v>
      </c>
      <c r="F54" s="2" t="s">
        <v>18</v>
      </c>
      <c r="G54" s="21"/>
      <c r="H54" s="4">
        <v>1686.3</v>
      </c>
      <c r="I54" s="1">
        <f t="shared" si="5"/>
        <v>0</v>
      </c>
    </row>
    <row r="55" spans="1:9" ht="21.75" customHeight="1" thickTop="1">
      <c r="A55" s="26" t="s">
        <v>8</v>
      </c>
      <c r="B55" s="27"/>
      <c r="C55" s="27"/>
      <c r="D55" s="27"/>
      <c r="E55" s="27"/>
      <c r="F55" s="27"/>
      <c r="G55" s="27"/>
      <c r="H55" s="28"/>
      <c r="I55" s="13">
        <f>SUM(I4:I54)</f>
        <v>0</v>
      </c>
    </row>
    <row r="56" spans="1:9" ht="17.25" customHeight="1">
      <c r="A56" s="22" t="s">
        <v>6</v>
      </c>
      <c r="B56" s="23"/>
      <c r="C56" s="23"/>
      <c r="D56" s="23"/>
      <c r="E56" s="23"/>
      <c r="F56" s="23"/>
      <c r="G56" s="23"/>
      <c r="H56" s="23"/>
      <c r="I56" s="14">
        <f>I55*0.1</f>
        <v>0</v>
      </c>
    </row>
    <row r="57" spans="1:9" ht="18" customHeight="1" thickBot="1">
      <c r="A57" s="24" t="s">
        <v>5</v>
      </c>
      <c r="B57" s="25"/>
      <c r="C57" s="25"/>
      <c r="D57" s="25"/>
      <c r="E57" s="25"/>
      <c r="F57" s="25"/>
      <c r="G57" s="25"/>
      <c r="H57" s="25"/>
      <c r="I57" s="15">
        <f>I55+I56</f>
        <v>0</v>
      </c>
    </row>
    <row r="58" ht="13.5" thickTop="1"/>
  </sheetData>
  <sheetProtection/>
  <mergeCells count="10">
    <mergeCell ref="A56:H56"/>
    <mergeCell ref="A57:H57"/>
    <mergeCell ref="A55:H55"/>
    <mergeCell ref="A1:I1"/>
    <mergeCell ref="A36:A37"/>
    <mergeCell ref="B36:B37"/>
    <mergeCell ref="A38:A39"/>
    <mergeCell ref="B38:B39"/>
    <mergeCell ref="A40:A41"/>
    <mergeCell ref="B40:B41"/>
  </mergeCells>
  <printOptions/>
  <pageMargins left="0.2" right="0.21" top="0.21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pribanovic</cp:lastModifiedBy>
  <cp:lastPrinted>2014-01-17T13:59:13Z</cp:lastPrinted>
  <dcterms:created xsi:type="dcterms:W3CDTF">2014-01-17T13:07:43Z</dcterms:created>
  <dcterms:modified xsi:type="dcterms:W3CDTF">2014-05-13T10:14:42Z</dcterms:modified>
  <cp:category/>
  <cp:version/>
  <cp:contentType/>
  <cp:contentStatus/>
</cp:coreProperties>
</file>