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<sst xmlns="http://schemas.openxmlformats.org/spreadsheetml/2006/main" count="64" uniqueCount="55">
  <si>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</si>
  <si>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</si>
  <si>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</si>
  <si>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</si>
  <si>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</si>
  <si>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</si>
  <si>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</si>
  <si>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</si>
  <si>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</si>
  <si>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</si>
  <si>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</si>
  <si>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</si>
  <si>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</si>
  <si>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</si>
  <si>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</si>
  <si>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</si>
  <si>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</si>
  <si>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</si>
  <si>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</si>
  <si>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</si>
  <si>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</si>
  <si>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</si>
  <si>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</si>
  <si>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</si>
  <si>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</si>
  <si>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</si>
  <si>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</si>
  <si>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</si>
  <si>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</si>
  <si>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</si>
  <si>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</si>
  <si>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</si>
  <si>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</si>
  <si>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</si>
  <si>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</si>
  <si>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</si>
  <si>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</si>
  <si>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</si>
  <si>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</si>
  <si>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INO-PHARM D.O.O.</t>
  </si>
  <si>
    <t>vandetanib 100 mg</t>
  </si>
  <si>
    <t>vandetanib 300 mg</t>
  </si>
  <si>
    <t>mercaptamin</t>
  </si>
  <si>
    <t>/</t>
  </si>
  <si>
    <t>CAPRELSA</t>
  </si>
  <si>
    <t>CYSTAGON</t>
  </si>
  <si>
    <t>AstraZeneca UK</t>
  </si>
  <si>
    <t>ORPHAN EUROPE, Francuska</t>
  </si>
  <si>
    <t>tableta</t>
  </si>
  <si>
    <t>kapsula</t>
  </si>
  <si>
    <t>100 mg</t>
  </si>
  <si>
    <t>300 mg</t>
  </si>
  <si>
    <t>150 mg</t>
  </si>
  <si>
    <t>404-1-110/16-79</t>
  </si>
  <si>
    <t>Лекови за лечење урођених болести метаболизма и ретке туморе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</si>
</sst>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39" fillId="35" borderId="10" xfId="0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20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2">
      <selection activeCell="Q5" sqref="Q5"/>
    </sheetView>
  </sheetViews>
  <sheetFormatPr defaultColWidth="9.140625" defaultRowHeight="15"/>
  <cols>
    <col min="1" max="1" width="7.421875" style="19" customWidth="1"/>
    <col min="2" max="2" width="14.7109375" style="20" customWidth="1"/>
    <col min="3" max="3" width="11.140625" style="2" customWidth="1"/>
    <col min="4" max="4" width="16.00390625" style="2" customWidth="1"/>
    <col min="5" max="5" width="16.7109375" style="20" customWidth="1"/>
    <col min="6" max="6" width="14.8515625" style="2" customWidth="1"/>
    <col min="7" max="7" width="9.140625" style="2" customWidth="1"/>
    <col min="8" max="8" width="13.421875" style="2" customWidth="1"/>
    <col min="9" max="9" width="9.140625" style="2" customWidth="1"/>
    <col min="10" max="10" width="9.140625" style="2" hidden="1" customWidth="1"/>
    <col min="11" max="11" width="9.140625" style="2" customWidth="1"/>
    <col min="12" max="12" width="9.140625" style="2" hidden="1" customWidth="1"/>
    <col min="13" max="13" width="9.140625" style="2" customWidth="1"/>
    <col min="14" max="14" width="9.140625" style="2" hidden="1" customWidth="1"/>
    <col min="15" max="16" width="9.140625" style="2" customWidth="1"/>
    <col min="17" max="16384" width="9.140625" style="2" customWidth="1"/>
  </cols>
  <sheetData>
    <row r="2" spans="1:15" ht="12.7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7"/>
    </row>
    <row r="3" spans="1:15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7"/>
    </row>
    <row r="5" spans="1:14" ht="53.25" customHeight="1">
      <c r="A5" s="30" t="s">
        <v>31</v>
      </c>
      <c r="B5" s="30" t="s">
        <v>33</v>
      </c>
      <c r="C5" s="31" t="s">
        <v>0</v>
      </c>
      <c r="D5" s="31" t="s">
        <v>34</v>
      </c>
      <c r="E5" s="31" t="s">
        <v>2</v>
      </c>
      <c r="F5" s="31" t="s">
        <v>1</v>
      </c>
      <c r="G5" s="31" t="s">
        <v>10</v>
      </c>
      <c r="H5" s="32" t="s">
        <v>3</v>
      </c>
      <c r="I5" s="31" t="s">
        <v>4</v>
      </c>
      <c r="J5" s="33" t="s">
        <v>5</v>
      </c>
      <c r="K5" s="31" t="s">
        <v>6</v>
      </c>
      <c r="L5" s="34" t="s">
        <v>7</v>
      </c>
      <c r="M5" s="35" t="s">
        <v>8</v>
      </c>
      <c r="N5" s="34" t="s">
        <v>9</v>
      </c>
    </row>
    <row r="6" spans="1:14" s="28" customFormat="1" ht="80.25" customHeight="1">
      <c r="A6" s="7">
        <v>3</v>
      </c>
      <c r="B6" s="36" t="s">
        <v>40</v>
      </c>
      <c r="C6" s="37" t="s">
        <v>43</v>
      </c>
      <c r="D6" s="38" t="s">
        <v>44</v>
      </c>
      <c r="E6" s="38" t="s">
        <v>46</v>
      </c>
      <c r="F6" s="36" t="s">
        <v>48</v>
      </c>
      <c r="G6" s="36" t="s">
        <v>50</v>
      </c>
      <c r="H6" s="36" t="s">
        <v>48</v>
      </c>
      <c r="I6" s="39"/>
      <c r="J6" s="29">
        <v>7673.03</v>
      </c>
      <c r="K6" s="40">
        <v>7664</v>
      </c>
      <c r="L6" s="27">
        <f>I6*J6</f>
        <v>0</v>
      </c>
      <c r="M6" s="41">
        <f>I6*K6</f>
        <v>0</v>
      </c>
      <c r="N6" s="42">
        <v>1</v>
      </c>
    </row>
    <row r="7" spans="1:14" s="28" customFormat="1" ht="87.75" customHeight="1">
      <c r="A7" s="7">
        <v>4</v>
      </c>
      <c r="B7" s="36" t="s">
        <v>41</v>
      </c>
      <c r="C7" s="37" t="s">
        <v>43</v>
      </c>
      <c r="D7" s="38" t="s">
        <v>44</v>
      </c>
      <c r="E7" s="38" t="s">
        <v>46</v>
      </c>
      <c r="F7" s="36" t="s">
        <v>48</v>
      </c>
      <c r="G7" s="36" t="s">
        <v>51</v>
      </c>
      <c r="H7" s="36" t="s">
        <v>48</v>
      </c>
      <c r="I7" s="39"/>
      <c r="J7" s="27">
        <v>20926.47</v>
      </c>
      <c r="K7" s="40">
        <v>20882</v>
      </c>
      <c r="L7" s="27">
        <f>I7*J7</f>
        <v>0</v>
      </c>
      <c r="M7" s="41">
        <f>I7*K7</f>
        <v>0</v>
      </c>
      <c r="N7" s="42">
        <v>1</v>
      </c>
    </row>
    <row r="8" spans="1:14" s="28" customFormat="1" ht="80.25" customHeight="1">
      <c r="A8" s="7">
        <v>8</v>
      </c>
      <c r="B8" s="39" t="s">
        <v>42</v>
      </c>
      <c r="C8" s="43" t="s">
        <v>43</v>
      </c>
      <c r="D8" s="38" t="s">
        <v>45</v>
      </c>
      <c r="E8" s="38" t="s">
        <v>47</v>
      </c>
      <c r="F8" s="36" t="s">
        <v>49</v>
      </c>
      <c r="G8" s="36" t="s">
        <v>52</v>
      </c>
      <c r="H8" s="36" t="s">
        <v>49</v>
      </c>
      <c r="I8" s="39"/>
      <c r="J8" s="29">
        <v>174.92</v>
      </c>
      <c r="K8" s="44">
        <v>620</v>
      </c>
      <c r="L8" s="27">
        <f>I8*J8</f>
        <v>0</v>
      </c>
      <c r="M8" s="41">
        <f>I8*K8</f>
        <v>0</v>
      </c>
      <c r="N8" s="42">
        <v>1</v>
      </c>
    </row>
    <row r="9" spans="1:14" ht="12.75" customHeight="1">
      <c r="A9" s="50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48">
        <f>SUM(L6:L8)</f>
        <v>0</v>
      </c>
      <c r="M9" s="45">
        <f>SUM(M6:M8)</f>
        <v>0</v>
      </c>
      <c r="N9" s="47"/>
    </row>
    <row r="10" spans="1:14" ht="12.7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48">
        <f>L9*1.1</f>
        <v>0</v>
      </c>
      <c r="M10" s="45">
        <f>M9*0.1</f>
        <v>0</v>
      </c>
      <c r="N10" s="46"/>
    </row>
    <row r="11" spans="1:14" ht="13.5" customHeight="1">
      <c r="A11" s="50" t="s">
        <v>13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48">
        <f>SUM(L9:L10)</f>
        <v>0</v>
      </c>
      <c r="M11" s="45">
        <f>SUM(M9:M10)</f>
        <v>0</v>
      </c>
      <c r="N11" s="46"/>
    </row>
  </sheetData>
  <sheetProtection/>
  <mergeCells count="5">
    <mergeCell ref="A2:N2"/>
    <mergeCell ref="A3:N3"/>
    <mergeCell ref="A9:K9"/>
    <mergeCell ref="A10:K10"/>
    <mergeCell ref="A11:K11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10" t="s">
        <v>39</v>
      </c>
    </row>
    <row r="4" ht="15" thickBot="1"/>
    <row r="5" spans="2:7" ht="24.75" thickBot="1">
      <c r="B5" s="3" t="s">
        <v>19</v>
      </c>
      <c r="C5" s="4" t="s">
        <v>53</v>
      </c>
      <c r="E5" s="11" t="s">
        <v>15</v>
      </c>
      <c r="F5" s="12" t="s">
        <v>16</v>
      </c>
      <c r="G5" s="13" t="s">
        <v>17</v>
      </c>
    </row>
    <row r="6" spans="2:7" ht="15" thickBot="1">
      <c r="B6" s="5"/>
      <c r="C6" s="6"/>
      <c r="E6" s="21">
        <f>SUBTOTAL(9,specifikacija!L6:L8)</f>
        <v>0</v>
      </c>
      <c r="F6" s="21">
        <f>SUBTOTAL(9,specifikacija!M6:M8)</f>
        <v>0</v>
      </c>
      <c r="G6" s="22">
        <f>F6*1.1</f>
        <v>0</v>
      </c>
    </row>
    <row r="7" spans="2:7" ht="24.75" thickBot="1">
      <c r="B7" s="3" t="s">
        <v>20</v>
      </c>
      <c r="C7" s="23" t="s">
        <v>35</v>
      </c>
      <c r="E7" s="53" t="s">
        <v>18</v>
      </c>
      <c r="F7" s="54"/>
      <c r="G7" s="55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21</v>
      </c>
      <c r="C9" s="7" t="s">
        <v>32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22</v>
      </c>
      <c r="C11" s="7" t="s">
        <v>26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23</v>
      </c>
      <c r="C13" s="24" t="s">
        <v>36</v>
      </c>
      <c r="E13" s="8" t="s">
        <v>28</v>
      </c>
      <c r="F13" s="26">
        <f>SUBTOTAL(101,specifikacija!N6:N6)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24</v>
      </c>
      <c r="C15" s="4" t="s">
        <v>54</v>
      </c>
      <c r="E15" s="8" t="s">
        <v>29</v>
      </c>
      <c r="F15" s="7" t="s">
        <v>27</v>
      </c>
    </row>
    <row r="16" spans="2:3" ht="14.25">
      <c r="B16" s="5"/>
      <c r="C16" s="6"/>
    </row>
    <row r="17" spans="2:3" ht="15">
      <c r="B17" s="25" t="s">
        <v>37</v>
      </c>
      <c r="C17" s="24" t="s">
        <v>38</v>
      </c>
    </row>
    <row r="18" spans="2:3" ht="14.25">
      <c r="B18" s="5"/>
      <c r="C18" s="6"/>
    </row>
    <row r="19" spans="2:3" ht="15">
      <c r="B19" s="3" t="s">
        <v>25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2017-02-20T09:26:06Z</dcterms:modified>
  <cp:category/>
  <cp:version/>
  <cp:contentType/>
  <cp:contentStatus/>
</cp:coreProperties>
</file>